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umok_2020.11.23\sárkányhajó\Fesztiválok\Székesfehérvár\2023\MEFOB\"/>
    </mc:Choice>
  </mc:AlternateContent>
  <xr:revisionPtr revIDLastSave="0" documentId="13_ncr:1_{E9DC38B1-F078-4B6A-9849-415F5A408971}" xr6:coauthVersionLast="47" xr6:coauthVersionMax="47" xr10:uidLastSave="{00000000-0000-0000-0000-000000000000}"/>
  <bookViews>
    <workbookView xWindow="45" yWindow="-16320" windowWidth="29040" windowHeight="15840" xr2:uid="{00000000-000D-0000-FFFF-FFFF00000000}"/>
  </bookViews>
  <sheets>
    <sheet name="Sheet1" sheetId="1" r:id="rId1"/>
  </sheets>
  <definedNames>
    <definedName name="_xlnm.Print_Area" localSheetId="0">Sheet1!$B$2:$I$45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  <c r="J20" i="1" s="1"/>
  <c r="B39" i="1"/>
  <c r="B38" i="1"/>
  <c r="B37" i="1"/>
  <c r="B36" i="1"/>
  <c r="B35" i="1"/>
  <c r="B34" i="1"/>
  <c r="B33" i="1"/>
  <c r="B32" i="1"/>
  <c r="B31" i="1"/>
  <c r="B30" i="1"/>
  <c r="B29" i="1"/>
  <c r="B28" i="1"/>
  <c r="J35" i="1"/>
  <c r="J19" i="1"/>
  <c r="J34" i="1"/>
  <c r="J18" i="1"/>
  <c r="J25" i="1"/>
  <c r="J32" i="1"/>
  <c r="J24" i="1"/>
  <c r="J31" i="1"/>
  <c r="J23" i="1"/>
  <c r="J30" i="1"/>
  <c r="J37" i="1"/>
  <c r="J29" i="1"/>
  <c r="J21" i="1"/>
  <c r="J39" i="1"/>
  <c r="J27" i="1"/>
  <c r="J38" i="1"/>
  <c r="J26" i="1"/>
  <c r="J33" i="1"/>
  <c r="J22" i="1"/>
  <c r="J36" i="1"/>
  <c r="J28" i="1"/>
</calcChain>
</file>

<file path=xl/sharedStrings.xml><?xml version="1.0" encoding="utf-8"?>
<sst xmlns="http://schemas.openxmlformats.org/spreadsheetml/2006/main" count="37" uniqueCount="37">
  <si>
    <t>Verseny neve:</t>
  </si>
  <si>
    <t>Verseny helyszíne:</t>
  </si>
  <si>
    <t>Verseny dátuma:</t>
  </si>
  <si>
    <t xml:space="preserve">Nr.                             </t>
  </si>
  <si>
    <t>NÉV</t>
  </si>
  <si>
    <t>nyilvantartas@sarkanyhajozas.hu</t>
  </si>
  <si>
    <t>Minden más esetben előzetesen a rendezőket tájékoztatni kell, és a mentőmellényt kötelezően viselni kell a hajóban. A rendező, a mentőmellény viselését indoklás nélkül elrendelheti.</t>
  </si>
  <si>
    <t>Szakmai támogató:</t>
  </si>
  <si>
    <r>
      <t>Kérünk minden adatot elektronikusan és hiánytalanul kitölteni és visszaküldeni</t>
    </r>
    <r>
      <rPr>
        <b/>
        <sz val="11"/>
        <rFont val="Calibri"/>
        <family val="2"/>
        <charset val="238"/>
      </rPr>
      <t xml:space="preserve"> e-mailben</t>
    </r>
    <r>
      <rPr>
        <sz val="11"/>
        <rFont val="Calibri"/>
        <family val="2"/>
      </rPr>
      <t>, EXCEL formátumban, a verseny időpontja előtt 2 nappal!</t>
    </r>
  </si>
  <si>
    <r>
      <t>Magyar Sárkányhajó Szövetség</t>
    </r>
    <r>
      <rPr>
        <b/>
        <sz val="10"/>
        <color indexed="56"/>
        <rFont val="Calibri"/>
        <family val="2"/>
      </rPr>
      <t xml:space="preserve"> | </t>
    </r>
    <r>
      <rPr>
        <sz val="10"/>
        <rFont val="Calibri"/>
        <family val="2"/>
      </rPr>
      <t>A Nemzeti Versenysport Szövetség alapító tagja</t>
    </r>
  </si>
  <si>
    <t>www.sarkanyhajozas.hu</t>
  </si>
  <si>
    <t>SZÜLETÉSI HELY</t>
  </si>
  <si>
    <t>SZÜLETÉSI IDŐ
(év/hónap/nap)</t>
  </si>
  <si>
    <t>ANYJA NEVE</t>
  </si>
  <si>
    <t>E-MAIL CÍM (megadása nem kötelező)</t>
  </si>
  <si>
    <t>ALÁÍRÁS</t>
  </si>
  <si>
    <t>Dátum:</t>
  </si>
  <si>
    <t>Hozzájárulok, hogy az Magyar Sárkányhajó Szövetség által vagy annak ellenőrzése alatt más által szervezett sárkányhajó sport és szabadidő rendezvényen a Magyar Sárkányhajó Szövetség vagy ezen tevékenységre megbízottja saját céljai megvalósítása érdekében személyes adataimat rögzítse, továbbá rólam képmást és hangfelvételt készítsen. Hozzájárulok továbbá ahhoz, hogy a Magyar Sárkányhajó Szövetség ezen képmásaimat és hangfelvételeimet közzé tegye, sokszorosítsa, egyéb módon felhasználja és személyes adataimat és ezen felvételeket a jogszabályban meghatározott módon és időtartamig vagy írásbeli visszavonásomig személyes adataimmal együtt tárolja. Tudomásul veszem, hogy tömegfelvétel és nyilvános közéleti szereplésemről készült felvétel esetén nincs szükség a hozzájárulásomra a képmás és hangfelvétel elkészítéséhez és az elkészített felvétel felhasználásához. A MEFOB-on való részvétellel személyes adatait az MSSZ a MEFS számára adatkezelés céljából átadja, melyet a MEFS az Európai Parlament és a Tanács (EU) 2016/679 rendelete alapján kezel. Az adatok kezelése kizárólag a versenyeredmények nyilvántartása miatt, speciális és jogos érdekből történik.</t>
  </si>
  <si>
    <t>Csapatvezető (kapitány) aláírása:</t>
  </si>
  <si>
    <t>Magyar Egyetemi-Főiskolai Sportszövetség</t>
  </si>
  <si>
    <t>Versenyszámok:</t>
  </si>
  <si>
    <t>200 és 2000 méter</t>
  </si>
  <si>
    <t>Nyomtatott, aláírt példányt, a versenyt megelőző technikai értekezleten kell leadni!</t>
  </si>
  <si>
    <t xml:space="preserve">A résztvevő kijelenti, hogy jó erőnléti és egészségi állapotban van, legalább 200 métert tud úszni könnyű sportfelszerelésben. A csapatvezető (kapitány) az aláírásával felel az adatok valódiságáért. </t>
  </si>
  <si>
    <t>Telefonszáma:</t>
  </si>
  <si>
    <t>E-mail címe:</t>
  </si>
  <si>
    <t>Csapatvezető (kapitány) neve:</t>
  </si>
  <si>
    <t>Intézmény kódja:</t>
  </si>
  <si>
    <t>Intézmény neve:</t>
  </si>
  <si>
    <t>NEPTUN KÓD</t>
  </si>
  <si>
    <t>Rendező:</t>
  </si>
  <si>
    <t>Magyar Sárkányhajó Szövetség</t>
  </si>
  <si>
    <t>Közreműködők</t>
  </si>
  <si>
    <t>EGYETEMI REGATTA 2022 (Székesfehérvári  Egyetemi Sárkányhajó Magyar Bajnokság, MEFOB)</t>
  </si>
  <si>
    <t>Székesfehérvár, Csónakázó-tó</t>
  </si>
  <si>
    <t>Pécsi Tudományegyetem, Dragon Aktív Kft.</t>
  </si>
  <si>
    <t>2023. szeptember 29. (péntek)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</si>
</sst>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21" x14ac:knownFonts="1"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38"/>
    </font>
    <font>
      <b/>
      <u/>
      <sz val="11"/>
      <color indexed="12"/>
      <name val="Calibri"/>
      <family val="2"/>
      <charset val="238"/>
    </font>
    <font>
      <sz val="10"/>
      <name val="Calibri"/>
      <family val="2"/>
    </font>
    <font>
      <b/>
      <sz val="10"/>
      <color indexed="56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249977111117893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5">
    <xf numFmtId="0" fontId="0" fillId="0" borderId="0" xfId="0"/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7" fillId="0" borderId="0" xfId="0" applyFont="1"/>
    <xf numFmtId="0" fontId="10" fillId="2" borderId="0" xfId="0" applyFont="1" applyFill="1"/>
    <xf numFmtId="0" fontId="7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0" fillId="2" borderId="0" xfId="0" applyFont="1" applyFill="1" applyAlignment="1">
      <alignment horizontal="left"/>
    </xf>
    <xf numFmtId="0" fontId="11" fillId="0" borderId="0" xfId="0" applyFont="1" applyAlignment="1">
      <alignment horizontal="left" vertical="top" wrapText="1"/>
    </xf>
    <xf numFmtId="0" fontId="12" fillId="2" borderId="0" xfId="0" applyFont="1" applyFill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0" fontId="13" fillId="0" borderId="0" xfId="0" applyFont="1" applyAlignment="1">
      <alignment vertical="center" wrapText="1"/>
    </xf>
    <xf numFmtId="0" fontId="14" fillId="2" borderId="0" xfId="0" applyFont="1" applyFill="1" applyAlignment="1">
      <alignment horizontal="left"/>
    </xf>
    <xf numFmtId="0" fontId="10" fillId="0" borderId="0" xfId="0" applyFont="1"/>
    <xf numFmtId="0" fontId="15" fillId="2" borderId="0" xfId="0" applyFont="1" applyFill="1" applyAlignment="1">
      <alignment horizontal="right"/>
    </xf>
    <xf numFmtId="0" fontId="16" fillId="2" borderId="0" xfId="0" applyFont="1" applyFill="1"/>
    <xf numFmtId="0" fontId="11" fillId="0" borderId="2" xfId="0" applyFont="1" applyBorder="1" applyAlignment="1" applyProtection="1">
      <alignment vertical="center" wrapText="1"/>
      <protection locked="0"/>
    </xf>
    <xf numFmtId="0" fontId="11" fillId="0" borderId="2" xfId="0" applyFont="1" applyBorder="1" applyAlignment="1">
      <alignment vertical="center" wrapText="1"/>
    </xf>
    <xf numFmtId="0" fontId="1" fillId="0" borderId="0" xfId="1" applyBorder="1" applyAlignment="1" applyProtection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164" fontId="11" fillId="0" borderId="2" xfId="0" applyNumberFormat="1" applyFont="1" applyBorder="1" applyAlignment="1" applyProtection="1">
      <alignment vertic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/>
    </xf>
    <xf numFmtId="0" fontId="8" fillId="0" borderId="0" xfId="0" applyFont="1" applyAlignment="1">
      <alignment horizontal="right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18" fillId="0" borderId="4" xfId="0" applyFont="1" applyBorder="1" applyProtection="1">
      <protection locked="0"/>
    </xf>
    <xf numFmtId="0" fontId="17" fillId="0" borderId="5" xfId="0" applyFont="1" applyBorder="1" applyAlignment="1" applyProtection="1">
      <alignment vertical="center"/>
      <protection locked="0"/>
    </xf>
    <xf numFmtId="0" fontId="11" fillId="0" borderId="5" xfId="0" applyFont="1" applyBorder="1" applyAlignment="1" applyProtection="1">
      <alignment vertical="center"/>
      <protection locked="0"/>
    </xf>
    <xf numFmtId="0" fontId="7" fillId="0" borderId="5" xfId="0" applyFont="1" applyBorder="1" applyProtection="1">
      <protection locked="0"/>
    </xf>
    <xf numFmtId="0" fontId="11" fillId="0" borderId="6" xfId="0" applyFont="1" applyBorder="1" applyAlignment="1" applyProtection="1">
      <alignment vertical="center"/>
      <protection locked="0"/>
    </xf>
    <xf numFmtId="0" fontId="20" fillId="3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/>
    </xf>
    <xf numFmtId="0" fontId="1" fillId="0" borderId="0" xfId="1" applyBorder="1" applyAlignment="1" applyProtection="1">
      <alignment horizontal="center"/>
    </xf>
    <xf numFmtId="0" fontId="19" fillId="0" borderId="0" xfId="1" applyFont="1" applyBorder="1" applyAlignment="1" applyProtection="1">
      <alignment horizontal="center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20" fillId="0" borderId="7" xfId="0" applyFont="1" applyBorder="1" applyAlignment="1">
      <alignment horizontal="left" vertical="center" wrapText="1"/>
    </xf>
    <xf numFmtId="14" fontId="11" fillId="0" borderId="0" xfId="0" applyNumberFormat="1" applyFont="1" applyAlignment="1">
      <alignment horizontal="left" vertical="center"/>
    </xf>
    <xf numFmtId="0" fontId="0" fillId="0" borderId="0" xfId="0"/>
    <xf numFmtId="0" fontId="17" fillId="0" borderId="0" xfId="0" applyFont="1" applyAlignment="1">
      <alignment horizont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43</xdr:row>
      <xdr:rowOff>53340</xdr:rowOff>
    </xdr:from>
    <xdr:to>
      <xdr:col>2</xdr:col>
      <xdr:colOff>0</xdr:colOff>
      <xdr:row>43</xdr:row>
      <xdr:rowOff>129540</xdr:rowOff>
    </xdr:to>
    <xdr:pic>
      <xdr:nvPicPr>
        <xdr:cNvPr id="1111" name="Picture 1">
          <a:extLst>
            <a:ext uri="{FF2B5EF4-FFF2-40B4-BE49-F238E27FC236}">
              <a16:creationId xmlns:a16="http://schemas.microsoft.com/office/drawing/2014/main" id="{2A505C41-174D-1E51-C5E0-FAE17DD11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" y="10561320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arkanyhajozas.hu/" TargetMode="External"/><Relationship Id="rId1" Type="http://schemas.openxmlformats.org/officeDocument/2006/relationships/hyperlink" Target="mailto:nyilvantartas@sarkanyhajozas.hu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6"/>
  <sheetViews>
    <sheetView showGridLines="0" tabSelected="1" topLeftCell="B1" zoomScale="90" zoomScaleNormal="90" workbookViewId="0">
      <selection activeCell="I2" sqref="I2"/>
    </sheetView>
  </sheetViews>
  <sheetFormatPr defaultColWidth="0" defaultRowHeight="13.8" zeroHeight="1" x14ac:dyDescent="0.3"/>
  <cols>
    <col min="1" max="1" width="8.33203125" style="4" customWidth="1"/>
    <col min="2" max="2" width="10.33203125" style="4" customWidth="1"/>
    <col min="3" max="3" width="30.33203125" style="4" customWidth="1"/>
    <col min="4" max="4" width="21.33203125" style="4" customWidth="1"/>
    <col min="5" max="5" width="22.6640625" style="4" customWidth="1"/>
    <col min="6" max="6" width="15.88671875" style="4" customWidth="1"/>
    <col min="7" max="7" width="31.44140625" style="4" customWidth="1"/>
    <col min="8" max="8" width="41.88671875" style="4" customWidth="1"/>
    <col min="9" max="9" width="43.33203125" style="4" customWidth="1"/>
    <col min="10" max="10" width="10" style="5" customWidth="1"/>
    <col min="11" max="11" width="13.88671875" style="4" hidden="1" customWidth="1"/>
    <col min="12" max="14" width="9.109375" style="4" hidden="1" customWidth="1"/>
    <col min="15" max="16384" width="9.109375" style="4" hidden="1"/>
  </cols>
  <sheetData>
    <row r="1" spans="1:10" ht="18.75" customHeight="1" x14ac:dyDescent="0.3">
      <c r="A1" s="15" t="str">
        <f>"2017_Gyor_"&amp;I5&amp;"_"&amp;I2&amp;"_"&amp;I3</f>
        <v>2017_Gyor___</v>
      </c>
    </row>
    <row r="2" spans="1:10" s="6" customFormat="1" ht="15.75" customHeight="1" x14ac:dyDescent="0.3">
      <c r="C2" s="38" t="s">
        <v>0</v>
      </c>
      <c r="D2" s="39" t="s">
        <v>33</v>
      </c>
      <c r="E2" s="39"/>
      <c r="F2" s="39"/>
      <c r="G2" s="39"/>
      <c r="H2" s="11" t="s">
        <v>28</v>
      </c>
      <c r="I2" s="28"/>
      <c r="J2" s="8"/>
    </row>
    <row r="3" spans="1:10" s="6" customFormat="1" ht="15.75" customHeight="1" x14ac:dyDescent="0.3">
      <c r="C3" s="38"/>
      <c r="D3" s="39"/>
      <c r="E3" s="39"/>
      <c r="F3" s="39"/>
      <c r="G3" s="39"/>
      <c r="H3" s="9" t="s">
        <v>27</v>
      </c>
      <c r="I3" s="29"/>
      <c r="J3" s="8"/>
    </row>
    <row r="4" spans="1:10" ht="16.2" customHeight="1" x14ac:dyDescent="0.3">
      <c r="C4" s="7" t="s">
        <v>1</v>
      </c>
      <c r="D4" s="42" t="s">
        <v>34</v>
      </c>
      <c r="E4" s="42"/>
      <c r="F4" s="42"/>
      <c r="G4" s="42"/>
      <c r="H4" s="34" t="s">
        <v>26</v>
      </c>
      <c r="I4" s="30"/>
      <c r="J4" s="10"/>
    </row>
    <row r="5" spans="1:10" ht="16.2" customHeight="1" x14ac:dyDescent="0.3">
      <c r="C5" s="7" t="s">
        <v>2</v>
      </c>
      <c r="D5" s="42" t="s">
        <v>36</v>
      </c>
      <c r="E5" s="42"/>
      <c r="F5" s="42"/>
      <c r="G5" s="42"/>
      <c r="H5" s="11" t="s">
        <v>25</v>
      </c>
      <c r="I5" s="31"/>
      <c r="J5" s="10"/>
    </row>
    <row r="6" spans="1:10" ht="16.2" customHeight="1" x14ac:dyDescent="0.3">
      <c r="C6" s="7" t="s">
        <v>30</v>
      </c>
      <c r="D6" s="42" t="s">
        <v>31</v>
      </c>
      <c r="E6" s="42"/>
      <c r="F6" s="42"/>
      <c r="G6" s="42"/>
      <c r="H6" s="11" t="s">
        <v>24</v>
      </c>
      <c r="I6" s="32"/>
      <c r="J6" s="10"/>
    </row>
    <row r="7" spans="1:10" ht="16.2" customHeight="1" x14ac:dyDescent="0.3">
      <c r="C7" s="11" t="s">
        <v>7</v>
      </c>
      <c r="D7" s="43" t="s">
        <v>19</v>
      </c>
      <c r="E7" s="43"/>
      <c r="F7" s="43"/>
      <c r="G7" s="43"/>
      <c r="J7" s="10"/>
    </row>
    <row r="8" spans="1:10" ht="16.2" customHeight="1" x14ac:dyDescent="0.3">
      <c r="C8" s="11" t="s">
        <v>32</v>
      </c>
      <c r="D8" s="11" t="s">
        <v>35</v>
      </c>
      <c r="E8" s="11"/>
      <c r="F8" s="11"/>
      <c r="G8" s="11"/>
      <c r="J8" s="10"/>
    </row>
    <row r="9" spans="1:10" ht="16.2" customHeight="1" x14ac:dyDescent="0.3">
      <c r="C9" s="11" t="s">
        <v>20</v>
      </c>
      <c r="D9" s="38" t="s">
        <v>21</v>
      </c>
      <c r="E9" s="38"/>
      <c r="F9" s="38"/>
      <c r="G9" s="38"/>
      <c r="J9" s="10"/>
    </row>
    <row r="10" spans="1:10" ht="11.4" customHeight="1" x14ac:dyDescent="0.3">
      <c r="C10" s="11"/>
      <c r="D10" s="7"/>
      <c r="E10" s="7"/>
      <c r="F10" s="7"/>
      <c r="G10" s="7"/>
      <c r="J10" s="10"/>
    </row>
    <row r="11" spans="1:10" s="12" customFormat="1" ht="14.4" x14ac:dyDescent="0.3">
      <c r="B11" s="7" t="s">
        <v>8</v>
      </c>
      <c r="C11" s="13"/>
      <c r="D11" s="13"/>
      <c r="E11" s="13"/>
      <c r="F11" s="13"/>
      <c r="G11" s="13"/>
      <c r="H11" s="13"/>
      <c r="I11" s="27" t="s">
        <v>5</v>
      </c>
      <c r="J11" s="14"/>
    </row>
    <row r="12" spans="1:10" s="12" customFormat="1" ht="14.4" x14ac:dyDescent="0.3">
      <c r="B12" s="7" t="s">
        <v>22</v>
      </c>
      <c r="C12" s="13"/>
      <c r="D12" s="13"/>
      <c r="E12" s="13"/>
      <c r="F12" s="13"/>
      <c r="G12" s="13"/>
      <c r="H12" s="13"/>
      <c r="I12" s="20"/>
      <c r="J12" s="14"/>
    </row>
    <row r="13" spans="1:10" s="12" customFormat="1" ht="1.2" customHeight="1" x14ac:dyDescent="0.3">
      <c r="B13" s="7"/>
      <c r="C13" s="13"/>
      <c r="D13" s="13"/>
      <c r="E13" s="13"/>
      <c r="F13" s="13"/>
      <c r="G13" s="13"/>
      <c r="H13" s="13"/>
      <c r="I13" s="20"/>
      <c r="J13" s="14"/>
    </row>
    <row r="14" spans="1:10" ht="14.4" x14ac:dyDescent="0.3">
      <c r="B14" s="44" t="s">
        <v>23</v>
      </c>
      <c r="C14" s="44"/>
      <c r="D14" s="44"/>
      <c r="E14" s="44"/>
      <c r="F14" s="44"/>
      <c r="G14" s="44"/>
      <c r="H14" s="44"/>
      <c r="I14" s="44"/>
      <c r="J14" s="15"/>
    </row>
    <row r="15" spans="1:10" ht="14.4" x14ac:dyDescent="0.3">
      <c r="B15" s="37" t="s">
        <v>6</v>
      </c>
      <c r="C15" s="37"/>
      <c r="D15" s="37"/>
      <c r="E15" s="37"/>
      <c r="F15" s="37"/>
      <c r="G15" s="37"/>
      <c r="H15" s="37"/>
      <c r="I15" s="37"/>
      <c r="J15" s="15"/>
    </row>
    <row r="16" spans="1:10" ht="12" customHeight="1" x14ac:dyDescent="0.3">
      <c r="C16" s="22"/>
      <c r="D16" s="22"/>
      <c r="E16" s="22"/>
      <c r="F16" s="22"/>
      <c r="G16" s="22"/>
      <c r="H16" s="22"/>
      <c r="I16" s="25"/>
      <c r="J16" s="15"/>
    </row>
    <row r="17" spans="2:10" ht="29.25" customHeight="1" x14ac:dyDescent="0.3">
      <c r="B17" s="21" t="s">
        <v>3</v>
      </c>
      <c r="C17" s="21" t="s">
        <v>4</v>
      </c>
      <c r="D17" s="21" t="s">
        <v>29</v>
      </c>
      <c r="E17" s="33" t="s">
        <v>11</v>
      </c>
      <c r="F17" s="33" t="s">
        <v>12</v>
      </c>
      <c r="G17" s="33" t="s">
        <v>13</v>
      </c>
      <c r="H17" s="21" t="s">
        <v>14</v>
      </c>
      <c r="I17" s="33" t="s">
        <v>15</v>
      </c>
      <c r="J17" s="10"/>
    </row>
    <row r="18" spans="2:10" ht="20.100000000000001" customHeight="1" x14ac:dyDescent="0.3">
      <c r="B18" s="24">
        <v>1</v>
      </c>
      <c r="C18" s="18"/>
      <c r="D18" s="18"/>
      <c r="E18" s="18"/>
      <c r="F18" s="23"/>
      <c r="G18" s="23"/>
      <c r="H18" s="18"/>
      <c r="I18" s="19"/>
      <c r="J18" s="15" t="str">
        <f t="shared" ref="J18:J39" si="0">$A$1</f>
        <v>2017_Gyor___</v>
      </c>
    </row>
    <row r="19" spans="2:10" ht="20.100000000000001" customHeight="1" x14ac:dyDescent="0.3">
      <c r="B19" s="24">
        <v>2</v>
      </c>
      <c r="C19" s="18"/>
      <c r="D19" s="18"/>
      <c r="E19" s="18"/>
      <c r="F19" s="23"/>
      <c r="G19" s="23"/>
      <c r="H19" s="18"/>
      <c r="I19" s="19"/>
      <c r="J19" s="15" t="str">
        <f t="shared" si="0"/>
        <v>2017_Gyor___</v>
      </c>
    </row>
    <row r="20" spans="2:10" ht="20.100000000000001" customHeight="1" x14ac:dyDescent="0.3">
      <c r="B20" s="24">
        <v>3</v>
      </c>
      <c r="C20" s="18"/>
      <c r="D20" s="18"/>
      <c r="E20" s="18"/>
      <c r="F20" s="23"/>
      <c r="G20" s="23"/>
      <c r="H20" s="18"/>
      <c r="I20" s="19"/>
      <c r="J20" s="15" t="str">
        <f t="shared" si="0"/>
        <v>2017_Gyor___</v>
      </c>
    </row>
    <row r="21" spans="2:10" ht="20.100000000000001" customHeight="1" x14ac:dyDescent="0.3">
      <c r="B21" s="24">
        <v>4</v>
      </c>
      <c r="C21" s="18"/>
      <c r="D21" s="18"/>
      <c r="E21" s="18"/>
      <c r="F21" s="23"/>
      <c r="G21" s="23"/>
      <c r="H21" s="18"/>
      <c r="I21" s="19"/>
      <c r="J21" s="15" t="str">
        <f t="shared" si="0"/>
        <v>2017_Gyor___</v>
      </c>
    </row>
    <row r="22" spans="2:10" ht="20.100000000000001" customHeight="1" x14ac:dyDescent="0.3">
      <c r="B22" s="24">
        <v>5</v>
      </c>
      <c r="C22" s="18"/>
      <c r="D22" s="18"/>
      <c r="E22" s="18"/>
      <c r="F22" s="23"/>
      <c r="G22" s="23"/>
      <c r="H22" s="18"/>
      <c r="I22" s="19"/>
      <c r="J22" s="15" t="str">
        <f t="shared" si="0"/>
        <v>2017_Gyor___</v>
      </c>
    </row>
    <row r="23" spans="2:10" ht="20.100000000000001" customHeight="1" x14ac:dyDescent="0.3">
      <c r="B23" s="24">
        <v>6</v>
      </c>
      <c r="C23" s="18"/>
      <c r="D23" s="18"/>
      <c r="E23" s="18"/>
      <c r="F23" s="23"/>
      <c r="G23" s="23"/>
      <c r="H23" s="18"/>
      <c r="I23" s="19"/>
      <c r="J23" s="15" t="str">
        <f t="shared" si="0"/>
        <v>2017_Gyor___</v>
      </c>
    </row>
    <row r="24" spans="2:10" ht="20.100000000000001" customHeight="1" x14ac:dyDescent="0.3">
      <c r="B24" s="24">
        <v>7</v>
      </c>
      <c r="C24" s="18"/>
      <c r="D24" s="18"/>
      <c r="E24" s="18"/>
      <c r="F24" s="23"/>
      <c r="G24" s="23"/>
      <c r="H24" s="18"/>
      <c r="I24" s="19"/>
      <c r="J24" s="15" t="str">
        <f t="shared" si="0"/>
        <v>2017_Gyor___</v>
      </c>
    </row>
    <row r="25" spans="2:10" ht="20.100000000000001" customHeight="1" x14ac:dyDescent="0.3">
      <c r="B25" s="24">
        <v>8</v>
      </c>
      <c r="C25" s="18"/>
      <c r="D25" s="18"/>
      <c r="E25" s="18"/>
      <c r="F25" s="23"/>
      <c r="G25" s="23"/>
      <c r="H25" s="18"/>
      <c r="I25" s="19"/>
      <c r="J25" s="15" t="str">
        <f t="shared" si="0"/>
        <v>2017_Gyor___</v>
      </c>
    </row>
    <row r="26" spans="2:10" ht="20.100000000000001" customHeight="1" x14ac:dyDescent="0.3">
      <c r="B26" s="24">
        <v>9</v>
      </c>
      <c r="C26" s="18"/>
      <c r="D26" s="18"/>
      <c r="E26" s="18"/>
      <c r="F26" s="23"/>
      <c r="G26" s="23"/>
      <c r="H26" s="18"/>
      <c r="I26" s="19"/>
      <c r="J26" s="15" t="str">
        <f t="shared" si="0"/>
        <v>2017_Gyor___</v>
      </c>
    </row>
    <row r="27" spans="2:10" ht="20.100000000000001" customHeight="1" x14ac:dyDescent="0.3">
      <c r="B27" s="24">
        <v>10</v>
      </c>
      <c r="C27" s="18"/>
      <c r="D27" s="18"/>
      <c r="E27" s="18"/>
      <c r="F27" s="23"/>
      <c r="G27" s="23"/>
      <c r="H27" s="18"/>
      <c r="I27" s="19"/>
      <c r="J27" s="15" t="str">
        <f t="shared" si="0"/>
        <v>2017_Gyor___</v>
      </c>
    </row>
    <row r="28" spans="2:10" ht="20.100000000000001" customHeight="1" x14ac:dyDescent="0.3">
      <c r="B28" s="24">
        <f>IF("10 fős open"=$I$5,"Tartalék",11)</f>
        <v>11</v>
      </c>
      <c r="C28" s="18"/>
      <c r="D28" s="18"/>
      <c r="E28" s="18"/>
      <c r="F28" s="23"/>
      <c r="G28" s="23"/>
      <c r="H28" s="18"/>
      <c r="I28" s="19"/>
      <c r="J28" s="15" t="str">
        <f t="shared" si="0"/>
        <v>2017_Gyor___</v>
      </c>
    </row>
    <row r="29" spans="2:10" ht="20.100000000000001" customHeight="1" x14ac:dyDescent="0.3">
      <c r="B29" s="24">
        <f>IF("10 fős open"=$I$5,"Tartalék",12)</f>
        <v>12</v>
      </c>
      <c r="C29" s="18"/>
      <c r="D29" s="18"/>
      <c r="E29" s="18"/>
      <c r="F29" s="23"/>
      <c r="G29" s="23"/>
      <c r="H29" s="18"/>
      <c r="I29" s="19"/>
      <c r="J29" s="15" t="str">
        <f t="shared" si="0"/>
        <v>2017_Gyor___</v>
      </c>
    </row>
    <row r="30" spans="2:10" ht="20.100000000000001" customHeight="1" x14ac:dyDescent="0.3">
      <c r="B30" s="24">
        <f>IF("10 fős open"=$I$5,"Kormányos",13)</f>
        <v>13</v>
      </c>
      <c r="C30" s="18"/>
      <c r="D30" s="18"/>
      <c r="E30" s="18"/>
      <c r="F30" s="23"/>
      <c r="G30" s="23"/>
      <c r="H30" s="18"/>
      <c r="I30" s="19"/>
      <c r="J30" s="15" t="str">
        <f t="shared" si="0"/>
        <v>2017_Gyor___</v>
      </c>
    </row>
    <row r="31" spans="2:10" ht="20.100000000000001" customHeight="1" x14ac:dyDescent="0.3">
      <c r="B31" s="24">
        <f>IF("10 fős open"=$I$5,"Dobos",14)</f>
        <v>14</v>
      </c>
      <c r="C31" s="18"/>
      <c r="D31" s="18"/>
      <c r="E31" s="18"/>
      <c r="F31" s="23"/>
      <c r="G31" s="23"/>
      <c r="H31" s="18"/>
      <c r="I31" s="19"/>
      <c r="J31" s="15" t="str">
        <f t="shared" si="0"/>
        <v>2017_Gyor___</v>
      </c>
    </row>
    <row r="32" spans="2:10" ht="20.100000000000001" customHeight="1" x14ac:dyDescent="0.3">
      <c r="B32" s="24">
        <f>IF("10 fős open"=$I$5," ",15)</f>
        <v>15</v>
      </c>
      <c r="C32" s="18"/>
      <c r="D32" s="18"/>
      <c r="E32" s="18"/>
      <c r="F32" s="23"/>
      <c r="G32" s="23"/>
      <c r="H32" s="18"/>
      <c r="I32" s="19"/>
      <c r="J32" s="15" t="str">
        <f t="shared" si="0"/>
        <v>2017_Gyor___</v>
      </c>
    </row>
    <row r="33" spans="2:10" ht="20.100000000000001" customHeight="1" x14ac:dyDescent="0.3">
      <c r="B33" s="24">
        <f>IF("10 fős open"=$I$5," ",16)</f>
        <v>16</v>
      </c>
      <c r="C33" s="18"/>
      <c r="D33" s="18"/>
      <c r="E33" s="18"/>
      <c r="F33" s="23"/>
      <c r="G33" s="23"/>
      <c r="H33" s="18"/>
      <c r="I33" s="19"/>
      <c r="J33" s="15" t="str">
        <f t="shared" si="0"/>
        <v>2017_Gyor___</v>
      </c>
    </row>
    <row r="34" spans="2:10" ht="20.100000000000001" customHeight="1" x14ac:dyDescent="0.3">
      <c r="B34" s="24">
        <f>IF("10 fős open"=$I$5," ",17)</f>
        <v>17</v>
      </c>
      <c r="C34" s="18"/>
      <c r="D34" s="18"/>
      <c r="E34" s="18"/>
      <c r="F34" s="23"/>
      <c r="G34" s="23"/>
      <c r="H34" s="18"/>
      <c r="I34" s="19"/>
      <c r="J34" s="15" t="str">
        <f t="shared" si="0"/>
        <v>2017_Gyor___</v>
      </c>
    </row>
    <row r="35" spans="2:10" ht="20.100000000000001" customHeight="1" x14ac:dyDescent="0.3">
      <c r="B35" s="24">
        <f>IF("10 fős open"=$I$5," ",18)</f>
        <v>18</v>
      </c>
      <c r="C35" s="18"/>
      <c r="D35" s="18"/>
      <c r="E35" s="18"/>
      <c r="F35" s="23"/>
      <c r="G35" s="23"/>
      <c r="H35" s="18"/>
      <c r="I35" s="19"/>
      <c r="J35" s="15" t="str">
        <f t="shared" si="0"/>
        <v>2017_Gyor___</v>
      </c>
    </row>
    <row r="36" spans="2:10" ht="20.100000000000001" customHeight="1" x14ac:dyDescent="0.3">
      <c r="B36" s="24">
        <f>IF("10 fős open"=$I$5," ",19)</f>
        <v>19</v>
      </c>
      <c r="C36" s="18"/>
      <c r="D36" s="18"/>
      <c r="E36" s="18"/>
      <c r="F36" s="23"/>
      <c r="G36" s="23"/>
      <c r="H36" s="18"/>
      <c r="I36" s="19"/>
      <c r="J36" s="15" t="str">
        <f t="shared" si="0"/>
        <v>2017_Gyor___</v>
      </c>
    </row>
    <row r="37" spans="2:10" ht="20.100000000000001" customHeight="1" x14ac:dyDescent="0.3">
      <c r="B37" s="24">
        <f>IF("10 fős open"=$I$5," ",20)</f>
        <v>20</v>
      </c>
      <c r="C37" s="18"/>
      <c r="D37" s="18"/>
      <c r="E37" s="18"/>
      <c r="F37" s="23"/>
      <c r="G37" s="23"/>
      <c r="H37" s="18"/>
      <c r="I37" s="19"/>
      <c r="J37" s="15" t="str">
        <f t="shared" si="0"/>
        <v>2017_Gyor___</v>
      </c>
    </row>
    <row r="38" spans="2:10" ht="20.100000000000001" customHeight="1" x14ac:dyDescent="0.3">
      <c r="B38" s="24" t="str">
        <f>IF("10 fős open"=$I$5," ","Kormányos")</f>
        <v>Kormányos</v>
      </c>
      <c r="C38" s="18"/>
      <c r="D38" s="18"/>
      <c r="E38" s="18"/>
      <c r="F38" s="23"/>
      <c r="G38" s="23"/>
      <c r="H38" s="18"/>
      <c r="I38" s="19"/>
      <c r="J38" s="15" t="str">
        <f t="shared" si="0"/>
        <v>2017_Gyor___</v>
      </c>
    </row>
    <row r="39" spans="2:10" ht="20.100000000000001" customHeight="1" x14ac:dyDescent="0.3">
      <c r="B39" s="24" t="str">
        <f>IF("10 fős open"=$I$5," ","Dobos")</f>
        <v>Dobos</v>
      </c>
      <c r="C39" s="18"/>
      <c r="D39" s="18"/>
      <c r="E39" s="18"/>
      <c r="F39" s="23"/>
      <c r="G39" s="23"/>
      <c r="H39" s="18"/>
      <c r="I39" s="19"/>
      <c r="J39" s="15" t="str">
        <f t="shared" si="0"/>
        <v>2017_Gyor___</v>
      </c>
    </row>
    <row r="40" spans="2:10" ht="78.599999999999994" customHeight="1" x14ac:dyDescent="0.3">
      <c r="B40" s="41" t="s">
        <v>17</v>
      </c>
      <c r="C40" s="41"/>
      <c r="D40" s="41"/>
      <c r="E40" s="41"/>
      <c r="F40" s="41"/>
      <c r="G40" s="41"/>
      <c r="H40" s="41"/>
      <c r="I40" s="41"/>
      <c r="J40" s="10"/>
    </row>
    <row r="41" spans="2:10" ht="28.95" customHeight="1" x14ac:dyDescent="0.3">
      <c r="B41" s="26" t="s">
        <v>16</v>
      </c>
      <c r="C41" s="2"/>
      <c r="D41" s="3"/>
      <c r="E41" s="3"/>
      <c r="F41" s="3"/>
      <c r="G41" s="3"/>
      <c r="H41" s="26" t="s">
        <v>18</v>
      </c>
      <c r="I41" s="1"/>
      <c r="J41" s="10"/>
    </row>
    <row r="42" spans="2:10" x14ac:dyDescent="0.3">
      <c r="I42" s="16"/>
      <c r="J42" s="10"/>
    </row>
    <row r="43" spans="2:10" ht="12.75" customHeight="1" x14ac:dyDescent="0.3">
      <c r="B43" s="40" t="s">
        <v>9</v>
      </c>
      <c r="C43" s="40"/>
      <c r="D43" s="40"/>
      <c r="E43" s="40"/>
      <c r="F43" s="40"/>
      <c r="G43" s="40"/>
      <c r="H43" s="40"/>
      <c r="I43" s="40"/>
      <c r="J43" s="10"/>
    </row>
    <row r="44" spans="2:10" ht="15" customHeight="1" x14ac:dyDescent="0.3">
      <c r="B44" s="35" t="s">
        <v>10</v>
      </c>
      <c r="C44" s="36"/>
      <c r="D44" s="36"/>
      <c r="E44" s="36"/>
      <c r="F44" s="36"/>
      <c r="G44" s="36"/>
      <c r="H44" s="36"/>
      <c r="I44" s="36"/>
      <c r="J44" s="10"/>
    </row>
    <row r="45" spans="2:10" ht="12.75" customHeight="1" x14ac:dyDescent="0.3">
      <c r="F45" s="17"/>
      <c r="G45" s="16"/>
      <c r="H45" s="17"/>
      <c r="I45" s="16"/>
      <c r="J45" s="10"/>
    </row>
    <row r="46" spans="2:10" ht="12.75" hidden="1" customHeight="1" x14ac:dyDescent="0.3">
      <c r="H46" s="17"/>
      <c r="I46" s="16"/>
      <c r="J46" s="10"/>
    </row>
    <row r="47" spans="2:10" ht="12.75" hidden="1" customHeight="1" x14ac:dyDescent="0.3">
      <c r="H47" s="17"/>
      <c r="I47" s="16"/>
      <c r="J47" s="10"/>
    </row>
    <row r="48" spans="2:10" hidden="1" x14ac:dyDescent="0.3">
      <c r="H48" s="17"/>
      <c r="I48" s="16"/>
      <c r="J48" s="10"/>
    </row>
    <row r="49" spans="8:10" hidden="1" x14ac:dyDescent="0.3">
      <c r="H49" s="17"/>
      <c r="I49" s="16"/>
      <c r="J49" s="10"/>
    </row>
    <row r="50" spans="8:10" hidden="1" x14ac:dyDescent="0.3">
      <c r="H50" s="17"/>
      <c r="I50" s="16"/>
      <c r="J50" s="10"/>
    </row>
    <row r="51" spans="8:10" hidden="1" x14ac:dyDescent="0.3">
      <c r="H51" s="17"/>
      <c r="I51" s="16"/>
      <c r="J51" s="10"/>
    </row>
    <row r="52" spans="8:10" hidden="1" x14ac:dyDescent="0.3">
      <c r="H52" s="17"/>
      <c r="I52" s="16"/>
      <c r="J52" s="10"/>
    </row>
    <row r="53" spans="8:10" hidden="1" x14ac:dyDescent="0.3">
      <c r="H53" s="17"/>
      <c r="I53" s="16"/>
      <c r="J53" s="10"/>
    </row>
    <row r="54" spans="8:10" hidden="1" x14ac:dyDescent="0.3">
      <c r="H54" s="17"/>
      <c r="I54" s="16"/>
      <c r="J54" s="10"/>
    </row>
    <row r="55" spans="8:10" hidden="1" x14ac:dyDescent="0.3">
      <c r="I55" s="16"/>
      <c r="J55" s="10"/>
    </row>
    <row r="56" spans="8:10" hidden="1" x14ac:dyDescent="0.3">
      <c r="I56" s="16"/>
      <c r="J56" s="10"/>
    </row>
    <row r="57" spans="8:10" hidden="1" x14ac:dyDescent="0.3">
      <c r="I57" s="16"/>
      <c r="J57" s="10"/>
    </row>
    <row r="58" spans="8:10" hidden="1" x14ac:dyDescent="0.3">
      <c r="I58" s="16"/>
      <c r="J58" s="10"/>
    </row>
    <row r="59" spans="8:10" hidden="1" x14ac:dyDescent="0.3">
      <c r="I59" s="16"/>
      <c r="J59" s="10"/>
    </row>
    <row r="60" spans="8:10" hidden="1" x14ac:dyDescent="0.3">
      <c r="I60" s="16"/>
      <c r="J60" s="10"/>
    </row>
    <row r="61" spans="8:10" hidden="1" x14ac:dyDescent="0.3">
      <c r="I61" s="16"/>
      <c r="J61" s="10"/>
    </row>
    <row r="62" spans="8:10" hidden="1" x14ac:dyDescent="0.3">
      <c r="I62" s="16"/>
      <c r="J62" s="10"/>
    </row>
    <row r="63" spans="8:10" hidden="1" x14ac:dyDescent="0.3">
      <c r="I63" s="16"/>
      <c r="J63" s="10"/>
    </row>
    <row r="64" spans="8:10" hidden="1" x14ac:dyDescent="0.3">
      <c r="I64" s="16"/>
      <c r="J64" s="10"/>
    </row>
    <row r="65" spans="9:10" hidden="1" x14ac:dyDescent="0.3">
      <c r="I65" s="16"/>
      <c r="J65" s="10"/>
    </row>
    <row r="66" spans="9:10" hidden="1" x14ac:dyDescent="0.3">
      <c r="I66" s="16"/>
    </row>
    <row r="67" spans="9:10" hidden="1" x14ac:dyDescent="0.3">
      <c r="I67" s="16"/>
    </row>
    <row r="73" spans="9:10" x14ac:dyDescent="0.3"/>
    <row r="74" spans="9:10" x14ac:dyDescent="0.3"/>
    <row r="75" spans="9:10" x14ac:dyDescent="0.3"/>
    <row r="76" spans="9:10" x14ac:dyDescent="0.3"/>
  </sheetData>
  <sheetProtection algorithmName="SHA-512" hashValue="+Gl0HjQqVpvGu8lS0RWGF9fSaBezU+9MVh4p1OVhpXCfN1azQxzYFPB5YbuqszTLnDUDrlkWVnUGs/u32PmX9A==" saltValue="ZstbbOP/2ri1Sx1ib/sKug==" spinCount="100000" sheet="1" selectLockedCells="1"/>
  <mergeCells count="12">
    <mergeCell ref="B44:I44"/>
    <mergeCell ref="B15:I15"/>
    <mergeCell ref="D9:G9"/>
    <mergeCell ref="D2:G3"/>
    <mergeCell ref="B43:I43"/>
    <mergeCell ref="B40:I40"/>
    <mergeCell ref="D4:G4"/>
    <mergeCell ref="D5:G5"/>
    <mergeCell ref="D6:G6"/>
    <mergeCell ref="D7:G7"/>
    <mergeCell ref="B14:I14"/>
    <mergeCell ref="C2:C3"/>
  </mergeCells>
  <hyperlinks>
    <hyperlink ref="I11" r:id="rId1" xr:uid="{00000000-0004-0000-0000-000000000000}"/>
    <hyperlink ref="B44" r:id="rId2" xr:uid="{00000000-0004-0000-0000-000001000000}"/>
  </hyperlinks>
  <printOptions horizontalCentered="1" verticalCentered="1"/>
  <pageMargins left="0.43307086614173229" right="0.43307086614173229" top="0.74803149606299213" bottom="0.74803149606299213" header="0.31496062992125984" footer="0.31496062992125984"/>
  <pageSetup scale="59" orientation="landscape" r:id="rId3"/>
  <headerFooter>
    <oddHeader>&amp;L&amp;G&amp;C&amp;12LEGÉNYSÉGI LISTA / FELELŐSSÉGVÁLLALÁSI NYILATKOZAT&amp;RFutam száma:                                           .</oddHeader>
  </headerFooter>
  <drawing r:id="rId4"/>
  <legacyDrawingHF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10f9ac0-5937-4b4f-b459-96aedd9ed2c5">
  <element uid="9920fcc9-9f43-4d43-9e3e-b98a219cfd55" value=""/>
</sisl>
</file>

<file path=customXml/itemProps1.xml><?xml version="1.0" encoding="utf-8"?>
<ds:datastoreItem xmlns:ds="http://schemas.openxmlformats.org/officeDocument/2006/customXml" ds:itemID="{8930722E-6F38-48F4-AA17-384BCC1A858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Sheet1</vt:lpstr>
      <vt:lpstr>Sheet1!Nyomtatási_terület</vt:lpstr>
    </vt:vector>
  </TitlesOfParts>
  <Company>Merck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Sohar</dc:creator>
  <cp:lastModifiedBy>User</cp:lastModifiedBy>
  <cp:lastPrinted>2022-08-27T10:31:08Z</cp:lastPrinted>
  <dcterms:created xsi:type="dcterms:W3CDTF">2016-02-15T16:04:24Z</dcterms:created>
  <dcterms:modified xsi:type="dcterms:W3CDTF">2023-08-17T13:42:38Z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6c25e19f-c457-4192-925d-87a9b952d12a</vt:lpwstr>
  </property>
  <property fmtid="{D5CDD505-2E9C-101B-9397-08002B2CF9AE}" pid="3" name="bjSaver">
    <vt:lpwstr>dQ1/NfDqzedbPyXJK+XZSur0761xk1bs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policy="a10f9ac0-5937-4b4f-b459-96aedd9ed2c5" xmlns="http://www.boldonjames.com/2008/01/sie/i</vt:lpwstr>
  </property>
  <property fmtid="{D5CDD505-2E9C-101B-9397-08002B2CF9AE}" pid="5" name="bjDocumentLabelXML-0">
    <vt:lpwstr>nternal/label"&gt;&lt;element uid="9920fcc9-9f43-4d43-9e3e-b98a219cfd55" value="" /&gt;&lt;/sisl&gt;</vt:lpwstr>
  </property>
  <property fmtid="{D5CDD505-2E9C-101B-9397-08002B2CF9AE}" pid="6" name="bjDocumentSecurityLabel">
    <vt:lpwstr>Not Classified</vt:lpwstr>
  </property>
  <property fmtid="{D5CDD505-2E9C-101B-9397-08002B2CF9AE}" pid="7" name="_NewReviewCycle">
    <vt:lpwstr/>
  </property>
</Properties>
</file>