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<sst xmlns="http://schemas.openxmlformats.org/spreadsheetml/2006/main" count="29" uniqueCount="28">
  <si>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</si>
  <si>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</si>
  <si>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</si>
  <si>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</si>
  <si>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</si>
  <si>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</si>
  <si>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</si>
  <si>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</si>
  <si>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</si>
  <si>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</si>
  <si>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</si>
  <si>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</si>
  <si>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</si>
  <si>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</si>
  <si>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</si>
  <si>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</si>
  <si>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</si>
  <si>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</si>
  <si>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</si>
  <si>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</si>
  <si>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</si>
  <si>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Katgória</t>
  </si>
  <si>
    <t>Budapest, Kopaszi-gát, Lágymányosi öböl</t>
  </si>
  <si>
    <r>
      <t xml:space="preserve">VERSENYENGEDÉLYSZÁM
</t>
    </r>
    <r>
      <rPr>
        <i/>
        <sz val="10"/>
        <rFont val="Calibri"/>
        <family val="2"/>
      </rPr>
      <t>(ha van)</t>
    </r>
  </si>
  <si>
    <t xml:space="preserve">2018. május 12. </t>
  </si>
  <si>
    <t>Magyar Sárkányhajó Szövetség</t>
  </si>
  <si>
    <t>10. BUDAPESTI SÁRKÁNYHAJÓ FESZTIVÁL EGYETEMI VÁLOGATÓ</t>
  </si>
  <si>
    <r>
      <t xml:space="preserve">Hozzájárulok, hogy az Magyar Sárkányhajó Szövetség által vagy annak ellenőrzése alatt </t>
    </r>
    <r>
      <rPr>
        <i/>
        <sz val="10"/>
        <rFont val="Calibri"/>
        <family val="2"/>
      </rPr>
      <t xml:space="preserve">más által </t>
    </r>
    <r>
      <rPr>
        <i/>
        <sz val="10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i/>
        <sz val="10"/>
        <rFont val="Calibri"/>
        <family val="2"/>
      </rPr>
      <t xml:space="preserve">személyes adataimat rögzítse, továbbá </t>
    </r>
    <r>
      <rPr>
        <i/>
        <sz val="10"/>
        <color indexed="8"/>
        <rFont val="Calibri"/>
        <family val="2"/>
      </rPr>
      <t>rólam képmást és hangfelvételt készítsen</t>
    </r>
    <r>
      <rPr>
        <i/>
        <sz val="10"/>
        <rFont val="Calibri"/>
        <family val="2"/>
      </rPr>
      <t xml:space="preserve">. Hozzájárulok továbbá ahhoz, hogy </t>
    </r>
    <r>
      <rPr>
        <i/>
        <sz val="10"/>
        <color indexed="8"/>
        <rFont val="Calibri"/>
        <family val="2"/>
      </rPr>
      <t xml:space="preserve">a Magyar Sárkányhajó Szövetség </t>
    </r>
    <r>
      <rPr>
        <i/>
        <sz val="10"/>
        <rFont val="Calibri"/>
        <family val="2"/>
      </rPr>
      <t xml:space="preserve">ezen képmás és hangfelvételeimet </t>
    </r>
    <r>
      <rPr>
        <i/>
        <sz val="10"/>
        <color indexed="8"/>
        <rFont val="Calibri"/>
        <family val="2"/>
      </rPr>
      <t>közzé tegye, sokszorosítsa, egyéb módon felhasználja</t>
    </r>
    <r>
      <rPr>
        <i/>
        <sz val="10"/>
        <rFont val="Calibri"/>
        <family val="2"/>
      </rPr>
      <t xml:space="preserve"> és ezen felvételeket </t>
    </r>
    <r>
      <rPr>
        <i/>
        <sz val="10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i/>
        <sz val="10"/>
        <rFont val="Calibri"/>
        <family val="2"/>
      </rPr>
      <t xml:space="preserve">tömegfelvétel és nyilvános közéleti szereplésemről készült felvétel esetén </t>
    </r>
    <r>
      <rPr>
        <i/>
        <sz val="10"/>
        <color indexed="8"/>
        <rFont val="Calibri"/>
        <family val="2"/>
      </rPr>
      <t xml:space="preserve">nincs szükség </t>
    </r>
    <r>
      <rPr>
        <i/>
        <sz val="10"/>
        <rFont val="Calibri"/>
        <family val="2"/>
      </rPr>
      <t xml:space="preserve">a </t>
    </r>
    <r>
      <rPr>
        <i/>
        <sz val="10"/>
        <color indexed="8"/>
        <rFont val="Calibri"/>
        <family val="2"/>
      </rPr>
      <t xml:space="preserve">hozzájárulásomra a </t>
    </r>
    <r>
      <rPr>
        <i/>
        <sz val="10"/>
        <rFont val="Calibri"/>
        <family val="2"/>
      </rPr>
      <t>képmás és hangfelvétel elkészítéséhez és az elkészített felvétel tárolásához, felhasználásához</t>
    </r>
    <r>
      <rPr>
        <i/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</si>
</sst>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5" fillId="0" borderId="0" xfId="49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9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  <xf numFmtId="0" fontId="54" fillId="35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B1">
      <selection activeCell="G18" sqref="G18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"2017_BP_"&amp;H5&amp;"_"&amp;H2&amp;"_"&amp;H3</f>
        <v>2017_BP_Válassz!_Válassz!_</v>
      </c>
    </row>
    <row r="2" spans="3:9" s="9" customFormat="1" ht="15.75" customHeight="1">
      <c r="C2" s="10" t="s">
        <v>0</v>
      </c>
      <c r="D2" s="39" t="s">
        <v>26</v>
      </c>
      <c r="E2" s="39"/>
      <c r="F2" s="39"/>
      <c r="G2" s="10" t="s">
        <v>1</v>
      </c>
      <c r="H2" s="26" t="s">
        <v>12</v>
      </c>
      <c r="I2" s="11"/>
    </row>
    <row r="3" spans="3:9" s="9" customFormat="1" ht="15.75" customHeight="1">
      <c r="C3" s="10"/>
      <c r="D3" s="39"/>
      <c r="E3" s="39"/>
      <c r="F3" s="39"/>
      <c r="G3" s="12" t="s">
        <v>3</v>
      </c>
      <c r="H3" s="41"/>
      <c r="I3" s="11"/>
    </row>
    <row r="4" spans="3:9" ht="15" customHeight="1">
      <c r="C4" s="10" t="s">
        <v>2</v>
      </c>
      <c r="D4" s="40" t="s">
        <v>22</v>
      </c>
      <c r="E4" s="40"/>
      <c r="F4" s="40"/>
      <c r="G4" s="10"/>
      <c r="H4" s="41"/>
      <c r="I4" s="13"/>
    </row>
    <row r="5" spans="3:9" ht="15" customHeight="1">
      <c r="C5" s="10" t="s">
        <v>4</v>
      </c>
      <c r="D5" s="40" t="s">
        <v>24</v>
      </c>
      <c r="E5" s="40"/>
      <c r="F5" s="40"/>
      <c r="G5" s="10" t="s">
        <v>21</v>
      </c>
      <c r="H5" s="27" t="s">
        <v>12</v>
      </c>
      <c r="I5" s="13"/>
    </row>
    <row r="6" spans="3:9" ht="15" customHeight="1">
      <c r="C6" s="10" t="s">
        <v>5</v>
      </c>
      <c r="D6" s="40" t="s">
        <v>25</v>
      </c>
      <c r="E6" s="40"/>
      <c r="F6" s="40"/>
      <c r="G6" s="10"/>
      <c r="H6" s="36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30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30"/>
      <c r="I9" s="17"/>
    </row>
    <row r="10" spans="2:9" s="15" customFormat="1" ht="69" customHeight="1">
      <c r="B10" s="42" t="s">
        <v>27</v>
      </c>
      <c r="C10" s="42"/>
      <c r="D10" s="42"/>
      <c r="E10" s="42"/>
      <c r="F10" s="42"/>
      <c r="G10" s="42"/>
      <c r="H10" s="43"/>
      <c r="I10" s="17"/>
    </row>
    <row r="11" spans="2:9" ht="14.25">
      <c r="B11" s="37" t="s">
        <v>15</v>
      </c>
      <c r="C11" s="37"/>
      <c r="D11" s="37"/>
      <c r="E11" s="37"/>
      <c r="F11" s="37"/>
      <c r="G11" s="37"/>
      <c r="H11" s="37"/>
      <c r="I11" s="18"/>
    </row>
    <row r="12" spans="2:9" ht="14.25">
      <c r="B12" s="38" t="s">
        <v>16</v>
      </c>
      <c r="C12" s="38"/>
      <c r="D12" s="38"/>
      <c r="E12" s="38"/>
      <c r="F12" s="38"/>
      <c r="G12" s="38"/>
      <c r="H12" s="38"/>
      <c r="I12" s="18"/>
    </row>
    <row r="13" spans="3:9" ht="12" customHeight="1">
      <c r="C13" s="32"/>
      <c r="D13" s="32"/>
      <c r="E13" s="32"/>
      <c r="F13" s="32"/>
      <c r="G13" s="32"/>
      <c r="H13" s="34" t="s">
        <v>19</v>
      </c>
      <c r="I13" s="18"/>
    </row>
    <row r="14" spans="2:9" ht="29.25" customHeight="1">
      <c r="B14" s="31" t="s">
        <v>7</v>
      </c>
      <c r="C14" s="31" t="s">
        <v>8</v>
      </c>
      <c r="D14" s="31" t="s">
        <v>23</v>
      </c>
      <c r="E14" s="35" t="s">
        <v>17</v>
      </c>
      <c r="F14" s="35" t="s">
        <v>20</v>
      </c>
      <c r="G14" s="31" t="s">
        <v>9</v>
      </c>
      <c r="H14" s="35" t="s">
        <v>18</v>
      </c>
      <c r="I14" s="13"/>
    </row>
    <row r="15" spans="2:9" ht="19.5" customHeight="1">
      <c r="B15" s="19">
        <v>1</v>
      </c>
      <c r="C15" s="28"/>
      <c r="D15" s="28"/>
      <c r="E15" s="28"/>
      <c r="F15" s="33"/>
      <c r="G15" s="28"/>
      <c r="H15" s="29"/>
      <c r="I15" s="18" t="str">
        <f>$A$1</f>
        <v>2017_BP_Válassz!_Válassz!_</v>
      </c>
    </row>
    <row r="16" spans="2:9" ht="19.5" customHeight="1">
      <c r="B16" s="19">
        <v>2</v>
      </c>
      <c r="C16" s="28"/>
      <c r="D16" s="28"/>
      <c r="E16" s="28"/>
      <c r="F16" s="33"/>
      <c r="G16" s="28"/>
      <c r="H16" s="29"/>
      <c r="I16" s="18" t="str">
        <f aca="true" t="shared" si="0" ref="I16:I40">$A$1</f>
        <v>2017_BP_Válassz!_Válassz!_</v>
      </c>
    </row>
    <row r="17" spans="2:9" ht="19.5" customHeight="1">
      <c r="B17" s="19">
        <v>3</v>
      </c>
      <c r="C17" s="28"/>
      <c r="D17" s="28"/>
      <c r="E17" s="28"/>
      <c r="F17" s="33"/>
      <c r="G17" s="28"/>
      <c r="H17" s="29"/>
      <c r="I17" s="18" t="str">
        <f t="shared" si="0"/>
        <v>2017_BP_Válassz!_Válassz!_</v>
      </c>
    </row>
    <row r="18" spans="2:9" ht="19.5" customHeight="1">
      <c r="B18" s="19">
        <v>4</v>
      </c>
      <c r="C18" s="28"/>
      <c r="D18" s="28"/>
      <c r="E18" s="28"/>
      <c r="F18" s="33"/>
      <c r="G18" s="28"/>
      <c r="H18" s="29"/>
      <c r="I18" s="18" t="str">
        <f t="shared" si="0"/>
        <v>2017_BP_Válassz!_Válassz!_</v>
      </c>
    </row>
    <row r="19" spans="2:9" ht="19.5" customHeight="1">
      <c r="B19" s="19">
        <v>5</v>
      </c>
      <c r="C19" s="28"/>
      <c r="D19" s="28"/>
      <c r="E19" s="28"/>
      <c r="F19" s="33"/>
      <c r="G19" s="28"/>
      <c r="H19" s="29"/>
      <c r="I19" s="18" t="str">
        <f t="shared" si="0"/>
        <v>2017_BP_Válassz!_Válassz!_</v>
      </c>
    </row>
    <row r="20" spans="2:9" ht="19.5" customHeight="1">
      <c r="B20" s="19">
        <v>6</v>
      </c>
      <c r="C20" s="28"/>
      <c r="D20" s="28"/>
      <c r="E20" s="28"/>
      <c r="F20" s="33"/>
      <c r="G20" s="28"/>
      <c r="H20" s="29"/>
      <c r="I20" s="18" t="str">
        <f t="shared" si="0"/>
        <v>2017_BP_Válassz!_Válassz!_</v>
      </c>
    </row>
    <row r="21" spans="2:9" ht="19.5" customHeight="1">
      <c r="B21" s="19">
        <v>7</v>
      </c>
      <c r="C21" s="28"/>
      <c r="D21" s="28"/>
      <c r="E21" s="28"/>
      <c r="F21" s="33"/>
      <c r="G21" s="28"/>
      <c r="H21" s="29"/>
      <c r="I21" s="18" t="str">
        <f t="shared" si="0"/>
        <v>2017_BP_Válassz!_Válassz!_</v>
      </c>
    </row>
    <row r="22" spans="2:9" ht="19.5" customHeight="1">
      <c r="B22" s="19">
        <v>8</v>
      </c>
      <c r="C22" s="28"/>
      <c r="D22" s="28"/>
      <c r="E22" s="28"/>
      <c r="F22" s="33"/>
      <c r="G22" s="28"/>
      <c r="H22" s="29"/>
      <c r="I22" s="18" t="str">
        <f t="shared" si="0"/>
        <v>2017_BP_Válassz!_Válassz!_</v>
      </c>
    </row>
    <row r="23" spans="2:9" ht="19.5" customHeight="1">
      <c r="B23" s="19">
        <v>9</v>
      </c>
      <c r="C23" s="28"/>
      <c r="D23" s="28"/>
      <c r="E23" s="28"/>
      <c r="F23" s="33"/>
      <c r="G23" s="28"/>
      <c r="H23" s="29"/>
      <c r="I23" s="18" t="str">
        <f t="shared" si="0"/>
        <v>2017_BP_Válassz!_Válassz!_</v>
      </c>
    </row>
    <row r="24" spans="2:9" ht="19.5" customHeight="1">
      <c r="B24" s="19">
        <v>10</v>
      </c>
      <c r="C24" s="28"/>
      <c r="D24" s="28"/>
      <c r="E24" s="28"/>
      <c r="F24" s="33"/>
      <c r="G24" s="28"/>
      <c r="H24" s="29"/>
      <c r="I24" s="18" t="str">
        <f t="shared" si="0"/>
        <v>2017_BP_Válassz!_Válassz!_</v>
      </c>
    </row>
    <row r="25" spans="2:9" ht="19.5" customHeight="1">
      <c r="B25" s="19">
        <f>IF("10 fős open"=$H$5,"Tartalék",11)</f>
        <v>11</v>
      </c>
      <c r="C25" s="28"/>
      <c r="D25" s="28"/>
      <c r="E25" s="28"/>
      <c r="F25" s="33"/>
      <c r="G25" s="28"/>
      <c r="H25" s="29"/>
      <c r="I25" s="18" t="str">
        <f t="shared" si="0"/>
        <v>2017_BP_Válassz!_Válassz!_</v>
      </c>
    </row>
    <row r="26" spans="2:9" ht="19.5" customHeight="1">
      <c r="B26" s="19">
        <f>IF("10 fős open"=$H$5,"Tartalék",12)</f>
        <v>12</v>
      </c>
      <c r="C26" s="28"/>
      <c r="D26" s="28"/>
      <c r="E26" s="28"/>
      <c r="F26" s="33"/>
      <c r="G26" s="28"/>
      <c r="H26" s="29"/>
      <c r="I26" s="18" t="str">
        <f t="shared" si="0"/>
        <v>2017_BP_Válassz!_Válassz!_</v>
      </c>
    </row>
    <row r="27" spans="2:9" ht="19.5" customHeight="1">
      <c r="B27" s="19">
        <f>IF("10 fős open"=$H$5,"Kormányos",13)</f>
        <v>13</v>
      </c>
      <c r="C27" s="28"/>
      <c r="D27" s="28"/>
      <c r="E27" s="28"/>
      <c r="F27" s="33"/>
      <c r="G27" s="28"/>
      <c r="H27" s="29"/>
      <c r="I27" s="18" t="str">
        <f t="shared" si="0"/>
        <v>2017_BP_Válassz!_Válassz!_</v>
      </c>
    </row>
    <row r="28" spans="2:9" ht="19.5" customHeight="1">
      <c r="B28" s="19">
        <f>IF("10 fős open"=$H$5,"Dobos",14)</f>
        <v>14</v>
      </c>
      <c r="C28" s="28"/>
      <c r="D28" s="28"/>
      <c r="E28" s="28"/>
      <c r="F28" s="33"/>
      <c r="G28" s="28"/>
      <c r="H28" s="29"/>
      <c r="I28" s="18" t="str">
        <f t="shared" si="0"/>
        <v>2017_BP_Válassz!_Válassz!_</v>
      </c>
    </row>
    <row r="29" spans="2:9" ht="19.5" customHeight="1">
      <c r="B29" s="19">
        <f>IF("10 fős open"=$H$5," ",15)</f>
        <v>15</v>
      </c>
      <c r="C29" s="28"/>
      <c r="D29" s="28"/>
      <c r="E29" s="28"/>
      <c r="F29" s="33"/>
      <c r="G29" s="28"/>
      <c r="H29" s="29"/>
      <c r="I29" s="18" t="str">
        <f t="shared" si="0"/>
        <v>2017_BP_Válassz!_Válassz!_</v>
      </c>
    </row>
    <row r="30" spans="2:9" ht="19.5" customHeight="1">
      <c r="B30" s="19">
        <f>IF("10 fős open"=$H$5," ",16)</f>
        <v>16</v>
      </c>
      <c r="C30" s="28"/>
      <c r="D30" s="28"/>
      <c r="E30" s="28"/>
      <c r="F30" s="33"/>
      <c r="G30" s="28"/>
      <c r="H30" s="29"/>
      <c r="I30" s="18" t="str">
        <f t="shared" si="0"/>
        <v>2017_BP_Válassz!_Válassz!_</v>
      </c>
    </row>
    <row r="31" spans="2:9" ht="19.5" customHeight="1">
      <c r="B31" s="19">
        <f>IF("10 fős open"=$H$5," ",17)</f>
        <v>17</v>
      </c>
      <c r="C31" s="28"/>
      <c r="D31" s="28"/>
      <c r="E31" s="28"/>
      <c r="F31" s="33"/>
      <c r="G31" s="28"/>
      <c r="H31" s="29"/>
      <c r="I31" s="18" t="str">
        <f t="shared" si="0"/>
        <v>2017_BP_Válassz!_Válassz!_</v>
      </c>
    </row>
    <row r="32" spans="2:9" ht="19.5" customHeight="1">
      <c r="B32" s="19">
        <f>IF("10 fős open"=$H$5," ",18)</f>
        <v>18</v>
      </c>
      <c r="C32" s="28"/>
      <c r="D32" s="28"/>
      <c r="E32" s="28"/>
      <c r="F32" s="33"/>
      <c r="G32" s="28"/>
      <c r="H32" s="29"/>
      <c r="I32" s="18" t="str">
        <f t="shared" si="0"/>
        <v>2017_BP_Válassz!_Válassz!_</v>
      </c>
    </row>
    <row r="33" spans="2:9" ht="19.5" customHeight="1">
      <c r="B33" s="19">
        <f>IF("10 fős open"=$H$5," ",19)</f>
        <v>19</v>
      </c>
      <c r="C33" s="28"/>
      <c r="D33" s="28"/>
      <c r="E33" s="28"/>
      <c r="F33" s="33"/>
      <c r="G33" s="28"/>
      <c r="H33" s="29"/>
      <c r="I33" s="18" t="str">
        <f t="shared" si="0"/>
        <v>2017_BP_Válassz!_Válassz!_</v>
      </c>
    </row>
    <row r="34" spans="2:9" ht="19.5" customHeight="1">
      <c r="B34" s="19">
        <f>IF("10 fős open"=$H$5," ",20)</f>
        <v>20</v>
      </c>
      <c r="C34" s="28"/>
      <c r="D34" s="28"/>
      <c r="E34" s="28"/>
      <c r="F34" s="33"/>
      <c r="G34" s="28"/>
      <c r="H34" s="29"/>
      <c r="I34" s="18" t="str">
        <f t="shared" si="0"/>
        <v>2017_BP_Válassz!_Válassz!_</v>
      </c>
    </row>
    <row r="35" spans="2:9" ht="19.5" customHeight="1">
      <c r="B35" s="19" t="str">
        <f>IF("10 fős open"=$H$5," ","Tartalék")</f>
        <v>Tartalék</v>
      </c>
      <c r="C35" s="28"/>
      <c r="D35" s="28"/>
      <c r="E35" s="28"/>
      <c r="F35" s="33"/>
      <c r="G35" s="28"/>
      <c r="H35" s="29"/>
      <c r="I35" s="18" t="str">
        <f t="shared" si="0"/>
        <v>2017_BP_Válassz!_Válassz!_</v>
      </c>
    </row>
    <row r="36" spans="2:9" ht="19.5" customHeight="1">
      <c r="B36" s="19" t="str">
        <f>IF("10 fős open"=$H$5," ","Tartalék")</f>
        <v>Tartalék</v>
      </c>
      <c r="C36" s="28"/>
      <c r="D36" s="28"/>
      <c r="E36" s="28"/>
      <c r="F36" s="33"/>
      <c r="G36" s="28"/>
      <c r="H36" s="29"/>
      <c r="I36" s="18" t="str">
        <f t="shared" si="0"/>
        <v>2017_BP_Válassz!_Válassz!_</v>
      </c>
    </row>
    <row r="37" spans="2:9" ht="19.5" customHeight="1">
      <c r="B37" s="19" t="str">
        <f>IF("10 fős open"=$H$5," ","Tartalék")</f>
        <v>Tartalék</v>
      </c>
      <c r="C37" s="28"/>
      <c r="D37" s="28"/>
      <c r="E37" s="28"/>
      <c r="F37" s="33"/>
      <c r="G37" s="28"/>
      <c r="H37" s="29"/>
      <c r="I37" s="18" t="str">
        <f t="shared" si="0"/>
        <v>2017_BP_Válassz!_Válassz!_</v>
      </c>
    </row>
    <row r="38" spans="2:9" ht="19.5" customHeight="1">
      <c r="B38" s="19" t="str">
        <f>IF("10 fős open"=$H$5," ","Tartalék")</f>
        <v>Tartalék</v>
      </c>
      <c r="C38" s="28"/>
      <c r="D38" s="28"/>
      <c r="E38" s="28"/>
      <c r="F38" s="33"/>
      <c r="G38" s="28"/>
      <c r="H38" s="29"/>
      <c r="I38" s="18" t="str">
        <f t="shared" si="0"/>
        <v>2017_BP_Válassz!_Válassz!_</v>
      </c>
    </row>
    <row r="39" spans="2:9" ht="19.5" customHeight="1">
      <c r="B39" s="19" t="str">
        <f>IF("10 fős open"=$H$5," ","Kormányos")</f>
        <v>Kormányos</v>
      </c>
      <c r="C39" s="28"/>
      <c r="D39" s="28"/>
      <c r="E39" s="28"/>
      <c r="F39" s="33"/>
      <c r="G39" s="28"/>
      <c r="H39" s="29"/>
      <c r="I39" s="18" t="str">
        <f t="shared" si="0"/>
        <v>2017_BP_Válassz!_Válassz!_</v>
      </c>
    </row>
    <row r="40" spans="2:9" ht="19.5" customHeight="1">
      <c r="B40" s="19" t="str">
        <f>IF("10 fős open"=$H$5," ","Dobos")</f>
        <v>Dobos</v>
      </c>
      <c r="C40" s="28"/>
      <c r="D40" s="28"/>
      <c r="E40" s="28"/>
      <c r="F40" s="33"/>
      <c r="G40" s="28"/>
      <c r="H40" s="29"/>
      <c r="I40" s="18" t="str">
        <f t="shared" si="0"/>
        <v>2017_BP_Válassz!_Válassz!_</v>
      </c>
    </row>
    <row r="41" spans="2:9" ht="15">
      <c r="B41" s="3"/>
      <c r="C41" s="22"/>
      <c r="D41" s="23"/>
      <c r="E41" s="23"/>
      <c r="F41" s="23"/>
      <c r="G41" s="24"/>
      <c r="H41" s="25"/>
      <c r="I41" s="13"/>
    </row>
    <row r="42" spans="2:9" ht="18" customHeight="1">
      <c r="B42" s="4" t="s">
        <v>10</v>
      </c>
      <c r="C42" s="2"/>
      <c r="D42" s="5"/>
      <c r="E42" s="5"/>
      <c r="F42" s="5"/>
      <c r="G42" s="6" t="s">
        <v>11</v>
      </c>
      <c r="H42" s="1"/>
      <c r="I42" s="13"/>
    </row>
    <row r="43" spans="8:9" ht="13.5">
      <c r="H43" s="20"/>
      <c r="I43" s="13"/>
    </row>
    <row r="44" spans="7:9" ht="13.5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7:9" ht="13.5" hidden="1">
      <c r="G53" s="21"/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spans="8:9" ht="13.5" hidden="1">
      <c r="H64" s="20"/>
      <c r="I64" s="13"/>
    </row>
    <row r="65" ht="13.5" hidden="1">
      <c r="H65" s="20"/>
    </row>
    <row r="66" ht="13.5" hidden="1">
      <c r="H66" s="20"/>
    </row>
    <row r="67" ht="13.5" hidden="1"/>
    <row r="68" ht="13.5" hidden="1"/>
    <row r="69" ht="13.5" hidden="1"/>
    <row r="70" ht="13.5" hidden="1"/>
    <row r="71" ht="13.5" hidden="1"/>
  </sheetData>
  <sheetProtection password="CCA2" sheet="1" objects="1" scenarios="1" selectLockedCells="1"/>
  <mergeCells count="8">
    <mergeCell ref="B11:H11"/>
    <mergeCell ref="B12:H12"/>
    <mergeCell ref="D2:F3"/>
    <mergeCell ref="D4:F4"/>
    <mergeCell ref="D5:F5"/>
    <mergeCell ref="D6:F6"/>
    <mergeCell ref="H3:H4"/>
    <mergeCell ref="B10:H10"/>
  </mergeCells>
  <dataValidations count="2">
    <dataValidation type="list" allowBlank="1" showInputMessage="1" showErrorMessage="1" sqref="H2">
      <formula1>"Válassz!,BME,SZE,SZTE,PTE"</formula1>
    </dataValidation>
    <dataValidation type="list" allowBlank="1" showInputMessage="1" showErrorMessage="1" sqref="H5">
      <formula1>"Válassz!,200m,2000m,"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5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2017-05-10T08:49:53Z</cp:lastPrinted>
  <dcterms:created xsi:type="dcterms:W3CDTF">2016-02-15T16:04:24Z</dcterms:created>
  <dcterms:modified xsi:type="dcterms:W3CDTF">2018-05-08T15:49:04Z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AdHocReviewCycleID">
    <vt:i4>881185279</vt:i4>
  </property>
  <property fmtid="{D5CDD505-2E9C-101B-9397-08002B2CF9AE}" pid="8" name="_NewReviewCycle">
    <vt:lpwstr/>
  </property>
  <property fmtid="{D5CDD505-2E9C-101B-9397-08002B2CF9AE}" pid="9" name="_EmailSubject">
    <vt:lpwstr>versenyműsor előzetes 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