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</sheets>
  <definedNames>
    <definedName name="_xlnm.Print_Area" localSheetId="0">'Sheet1'!$B$2:$I$41</definedName>
  </definedNames>
  <calcPr fullCalcOnLoad="1"/>
</workbook>
</file>

<file path=xl/comments1.xml><?xml version="1.0" encoding="utf-8"?>
<comments xmlns="http://schemas.openxmlformats.org/spreadsheetml/2006/main">
  <authors>
    <author>Patricia-Sohar</author>
  </authors>
  <commentList>
    <comment ref="G14" authorId="0">
      <text>
        <r>
          <rPr>
            <sz val="9"/>
            <rFont val="Tahoma"/>
            <family val="2"/>
          </rPr>
          <t xml:space="preserve">Amennyiben egy személy mindkét oldalon versenyezne, kérjük két külön sorban feltűntetni!
</t>
        </r>
      </text>
    </comment>
    <comment ref="I3" authorId="0">
      <text>
        <r>
          <rPr>
            <sz val="9"/>
            <rFont val="Tahoma"/>
            <family val="2"/>
          </rPr>
          <t xml:space="preserve">ha </t>
        </r>
        <r>
          <rPr>
            <b/>
            <sz val="9"/>
            <rFont val="Tahoma"/>
            <family val="2"/>
          </rPr>
          <t xml:space="preserve">NEM </t>
        </r>
        <r>
          <rPr>
            <sz val="9"/>
            <rFont val="Tahoma"/>
            <family val="2"/>
          </rPr>
          <t>a</t>
        </r>
        <r>
          <rPr>
            <b/>
            <sz val="9"/>
            <rFont val="Tahoma"/>
            <family val="2"/>
          </rPr>
          <t xml:space="preserve"> Magyar Sárkányhajó Szövetség tagegyesületei </t>
        </r>
        <r>
          <rPr>
            <sz val="9"/>
            <rFont val="Tahoma"/>
            <family val="2"/>
          </rPr>
          <t>részéről történik a nevezés</t>
        </r>
      </text>
    </comment>
  </commentList>
</comments>
</file>

<file path=xl/sharedStrings.xml><?xml version="1.0" encoding="utf-8"?>
<sst xmlns="http://schemas.openxmlformats.org/spreadsheetml/2006/main" count="108" uniqueCount="33">
  <si>
    <t>Verseny neve:</t>
  </si>
  <si>
    <t>Egyesület neve:</t>
  </si>
  <si>
    <t>Verseny helyszíne:</t>
  </si>
  <si>
    <t>Verseny dátuma:</t>
  </si>
  <si>
    <t>Korosztály:</t>
  </si>
  <si>
    <t>Szervező:</t>
  </si>
  <si>
    <t>Táv:</t>
  </si>
  <si>
    <t>Kérünk minden adatot elektronikusan és hiánytalanul kitölteni és visszaküldeni e-mailben, ECXEL formátumban, a verseny időpontja előtt 2 nappal!</t>
  </si>
  <si>
    <t xml:space="preserve">Nr.                             </t>
  </si>
  <si>
    <t>NÉV</t>
  </si>
  <si>
    <t>E-MAIL CÍM</t>
  </si>
  <si>
    <t>Válassz!</t>
  </si>
  <si>
    <t>Nyomtatott, aláírt példányt, a versenyt megelőző technikai értekezleten kell leadni.</t>
  </si>
  <si>
    <r>
      <t xml:space="preserve">VERSENYENGEDÉLYSZÁM
</t>
    </r>
    <r>
      <rPr>
        <i/>
        <sz val="10"/>
        <rFont val="Calibri"/>
        <family val="2"/>
      </rPr>
      <t>(A300083)</t>
    </r>
  </si>
  <si>
    <t>Minden más esetben előzetesen a rendezőket tájékoztatni kell, és a mentőmellényt kötelezően viselni kell a hajóban. A rendező, a mentőmellény viselését indoklás nélkül elrendelheti.</t>
  </si>
  <si>
    <t>**ALÁÍRÁS</t>
  </si>
  <si>
    <t>**versenyengedély feltűntetése esetén nem kötelező</t>
  </si>
  <si>
    <t>KOROSZTÁLY</t>
  </si>
  <si>
    <t>NEM</t>
  </si>
  <si>
    <t>OLDAL</t>
  </si>
  <si>
    <t>500m</t>
  </si>
  <si>
    <t>női, férfi</t>
  </si>
  <si>
    <t>Versenyosztályok:</t>
  </si>
  <si>
    <t xml:space="preserve">Velencei Evezős Pálya </t>
  </si>
  <si>
    <t>Magyar Sárkányhajó Szövetség és a Dragon Aqua SE</t>
  </si>
  <si>
    <t>Csapat neve:</t>
  </si>
  <si>
    <t xml:space="preserve">U18, U24, Premier, Senior „A”, „B”, „C” </t>
  </si>
  <si>
    <t>Az egyesületi képviselő és a résztvevő kijelenti, hogy csapatának tagjai jó erőnléti és egészségi állapotban vannak, legalább 200 métert tudnak úszni könnyű sportfelszerelésben.</t>
  </si>
  <si>
    <t>Egyesületi képviselő neve:</t>
  </si>
  <si>
    <t>Egyesületi képviselő aláírása:</t>
  </si>
  <si>
    <t>nyilvantartas@sarkanyhajozas.hu</t>
  </si>
  <si>
    <t>2. OUTRIGGER MAGYAR SÁRKÁNYHAJÓ BAJNOKSÁG és RANGSOROLÓ</t>
  </si>
  <si>
    <t>2018. május 6.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</si>
</sst>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yyyy\-mm\-dd;@"/>
    <numFmt numFmtId="178" formatCode="yyyy/mm/dd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i/>
      <sz val="10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0"/>
      <color indexed="2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/>
      <right/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8" borderId="7" applyNumberFormat="0" applyFont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22" fillId="0" borderId="10" xfId="0" applyFont="1" applyFill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/>
      <protection/>
    </xf>
    <xf numFmtId="0" fontId="52" fillId="33" borderId="0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53" fillId="33" borderId="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left"/>
      <protection/>
    </xf>
    <xf numFmtId="0" fontId="52" fillId="0" borderId="0" xfId="0" applyFont="1" applyBorder="1" applyAlignment="1" applyProtection="1">
      <alignment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5" fillId="33" borderId="0" xfId="0" applyFont="1" applyFill="1" applyBorder="1" applyAlignment="1" applyProtection="1">
      <alignment/>
      <protection/>
    </xf>
    <xf numFmtId="0" fontId="31" fillId="0" borderId="0" xfId="0" applyFont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26" fillId="0" borderId="0" xfId="49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14" fontId="32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vertical="center" wrapText="1"/>
      <protection locked="0"/>
    </xf>
    <xf numFmtId="0" fontId="26" fillId="0" borderId="11" xfId="0" applyFont="1" applyFill="1" applyBorder="1" applyAlignment="1" applyProtection="1">
      <alignment vertical="center" wrapText="1"/>
      <protection/>
    </xf>
    <xf numFmtId="0" fontId="2" fillId="0" borderId="0" xfId="49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/>
      <protection/>
    </xf>
    <xf numFmtId="178" fontId="26" fillId="0" borderId="11" xfId="0" applyNumberFormat="1" applyFont="1" applyFill="1" applyBorder="1" applyAlignment="1" applyProtection="1">
      <alignment vertical="center" wrapText="1"/>
      <protection locked="0"/>
    </xf>
    <xf numFmtId="0" fontId="22" fillId="0" borderId="13" xfId="0" applyFont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14" fontId="26" fillId="0" borderId="0" xfId="0" applyNumberFormat="1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2" fillId="0" borderId="14" xfId="0" applyFont="1" applyBorder="1" applyAlignment="1" applyProtection="1">
      <alignment horizontal="center" vertical="top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14" fontId="26" fillId="0" borderId="0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tabSelected="1" zoomScalePageLayoutView="0" workbookViewId="0" topLeftCell="A1">
      <selection activeCell="C15" sqref="C15"/>
    </sheetView>
  </sheetViews>
  <sheetFormatPr defaultColWidth="0" defaultRowHeight="15" zeroHeight="1"/>
  <cols>
    <col min="1" max="1" width="8.28125" style="5" customWidth="1"/>
    <col min="2" max="2" width="11.140625" style="5" customWidth="1"/>
    <col min="3" max="3" width="27.00390625" style="5" customWidth="1"/>
    <col min="4" max="4" width="21.28125" style="5" customWidth="1"/>
    <col min="5" max="5" width="22.7109375" style="5" customWidth="1"/>
    <col min="6" max="7" width="8.7109375" style="5" customWidth="1"/>
    <col min="8" max="8" width="34.7109375" style="5" customWidth="1"/>
    <col min="9" max="9" width="41.8515625" style="5" customWidth="1"/>
    <col min="10" max="10" width="26.140625" style="6" customWidth="1"/>
    <col min="11" max="11" width="13.8515625" style="5" hidden="1" customWidth="1"/>
    <col min="12" max="14" width="9.140625" style="5" hidden="1" customWidth="1"/>
    <col min="15" max="16384" width="9.140625" style="5" hidden="1" customWidth="1"/>
  </cols>
  <sheetData>
    <row r="1" ht="18.75" customHeight="1">
      <c r="A1" s="16" t="str">
        <f>"2017_Outrigger_"&amp;I4&amp;"_"&amp;I5&amp;"_"&amp;I6&amp;"_"&amp;I2&amp;"_"&amp;I3</f>
        <v>2017_Outrigger_U18, U24, Premier, Senior „A”, „B”, „C” _női, férfi_500m_Válassz!_</v>
      </c>
    </row>
    <row r="2" spans="3:10" s="7" customFormat="1" ht="15.75" customHeight="1">
      <c r="C2" s="8" t="s">
        <v>0</v>
      </c>
      <c r="D2" s="42" t="s">
        <v>31</v>
      </c>
      <c r="E2" s="42"/>
      <c r="F2" s="42"/>
      <c r="G2" s="33"/>
      <c r="H2" s="8" t="s">
        <v>1</v>
      </c>
      <c r="I2" s="24" t="s">
        <v>11</v>
      </c>
      <c r="J2" s="9"/>
    </row>
    <row r="3" spans="3:10" s="7" customFormat="1" ht="15.75">
      <c r="C3" s="8"/>
      <c r="D3" s="42"/>
      <c r="E3" s="42"/>
      <c r="F3" s="42"/>
      <c r="G3" s="33"/>
      <c r="H3" s="10" t="s">
        <v>25</v>
      </c>
      <c r="I3" s="37"/>
      <c r="J3" s="9"/>
    </row>
    <row r="4" spans="3:10" ht="15" customHeight="1">
      <c r="C4" s="8" t="s">
        <v>2</v>
      </c>
      <c r="D4" s="43" t="s">
        <v>23</v>
      </c>
      <c r="E4" s="43"/>
      <c r="F4" s="43"/>
      <c r="G4" s="34"/>
      <c r="H4" s="8" t="s">
        <v>4</v>
      </c>
      <c r="I4" s="35" t="s">
        <v>26</v>
      </c>
      <c r="J4" s="11"/>
    </row>
    <row r="5" spans="3:10" ht="15" customHeight="1">
      <c r="C5" s="8" t="s">
        <v>3</v>
      </c>
      <c r="D5" s="43" t="s">
        <v>32</v>
      </c>
      <c r="E5" s="43"/>
      <c r="F5" s="43"/>
      <c r="G5" s="34"/>
      <c r="H5" s="8" t="s">
        <v>22</v>
      </c>
      <c r="I5" s="35" t="s">
        <v>21</v>
      </c>
      <c r="J5" s="11"/>
    </row>
    <row r="6" spans="3:10" ht="15" customHeight="1">
      <c r="C6" s="8" t="s">
        <v>5</v>
      </c>
      <c r="D6" s="43" t="s">
        <v>24</v>
      </c>
      <c r="E6" s="43"/>
      <c r="F6" s="43"/>
      <c r="G6" s="34"/>
      <c r="H6" s="8" t="s">
        <v>6</v>
      </c>
      <c r="I6" s="36" t="s">
        <v>20</v>
      </c>
      <c r="J6" s="11"/>
    </row>
    <row r="7" spans="3:10" ht="15">
      <c r="C7" s="12"/>
      <c r="D7" s="12"/>
      <c r="E7" s="12"/>
      <c r="F7" s="12"/>
      <c r="G7" s="12"/>
      <c r="J7" s="11"/>
    </row>
    <row r="8" spans="2:10" s="13" customFormat="1" ht="15">
      <c r="B8" s="8" t="s">
        <v>7</v>
      </c>
      <c r="C8" s="14"/>
      <c r="D8" s="14"/>
      <c r="E8" s="14"/>
      <c r="F8" s="14"/>
      <c r="G8" s="14"/>
      <c r="H8" s="14"/>
      <c r="I8" s="27" t="s">
        <v>30</v>
      </c>
      <c r="J8" s="15"/>
    </row>
    <row r="9" spans="2:10" s="13" customFormat="1" ht="15">
      <c r="B9" s="8" t="s">
        <v>12</v>
      </c>
      <c r="C9" s="14"/>
      <c r="D9" s="14"/>
      <c r="E9" s="14"/>
      <c r="F9" s="14"/>
      <c r="G9" s="14"/>
      <c r="H9" s="14"/>
      <c r="I9" s="27"/>
      <c r="J9" s="15"/>
    </row>
    <row r="10" spans="2:10" s="13" customFormat="1" ht="12" customHeight="1">
      <c r="B10" s="8"/>
      <c r="C10" s="14"/>
      <c r="D10" s="14"/>
      <c r="E10" s="14"/>
      <c r="F10" s="14"/>
      <c r="G10" s="14"/>
      <c r="H10" s="14"/>
      <c r="I10" s="27"/>
      <c r="J10" s="15"/>
    </row>
    <row r="11" spans="2:10" ht="15">
      <c r="B11" s="40" t="s">
        <v>27</v>
      </c>
      <c r="C11" s="40"/>
      <c r="D11" s="40"/>
      <c r="E11" s="40"/>
      <c r="F11" s="40"/>
      <c r="G11" s="40"/>
      <c r="H11" s="40"/>
      <c r="I11" s="40"/>
      <c r="J11" s="16"/>
    </row>
    <row r="12" spans="2:10" ht="20.25" customHeight="1">
      <c r="B12" s="41" t="s">
        <v>14</v>
      </c>
      <c r="C12" s="41"/>
      <c r="D12" s="41"/>
      <c r="E12" s="41"/>
      <c r="F12" s="41"/>
      <c r="G12" s="41"/>
      <c r="H12" s="41"/>
      <c r="I12" s="41"/>
      <c r="J12" s="16"/>
    </row>
    <row r="13" spans="3:10" ht="12" customHeight="1">
      <c r="C13" s="29"/>
      <c r="D13" s="29"/>
      <c r="E13" s="29"/>
      <c r="F13" s="29"/>
      <c r="G13" s="29"/>
      <c r="H13" s="29"/>
      <c r="I13" s="31" t="s">
        <v>16</v>
      </c>
      <c r="J13" s="16"/>
    </row>
    <row r="14" spans="2:10" ht="29.25" customHeight="1">
      <c r="B14" s="28" t="s">
        <v>8</v>
      </c>
      <c r="C14" s="28" t="s">
        <v>9</v>
      </c>
      <c r="D14" s="28" t="s">
        <v>13</v>
      </c>
      <c r="E14" s="28" t="s">
        <v>17</v>
      </c>
      <c r="F14" s="28" t="s">
        <v>18</v>
      </c>
      <c r="G14" s="28" t="s">
        <v>19</v>
      </c>
      <c r="H14" s="28" t="s">
        <v>10</v>
      </c>
      <c r="I14" s="32" t="s">
        <v>15</v>
      </c>
      <c r="J14" s="11"/>
    </row>
    <row r="15" spans="2:10" ht="19.5" customHeight="1">
      <c r="B15" s="17">
        <v>1</v>
      </c>
      <c r="C15" s="25"/>
      <c r="D15" s="25"/>
      <c r="E15" s="25" t="s">
        <v>11</v>
      </c>
      <c r="F15" s="30" t="s">
        <v>11</v>
      </c>
      <c r="G15" s="30" t="s">
        <v>11</v>
      </c>
      <c r="H15" s="25"/>
      <c r="I15" s="26"/>
      <c r="J15" s="16" t="str">
        <f>$A$1</f>
        <v>2017_Outrigger_U18, U24, Premier, Senior „A”, „B”, „C” _női, férfi_500m_Válassz!_</v>
      </c>
    </row>
    <row r="16" spans="2:10" ht="19.5" customHeight="1">
      <c r="B16" s="17">
        <v>2</v>
      </c>
      <c r="C16" s="25"/>
      <c r="D16" s="25"/>
      <c r="E16" s="25" t="s">
        <v>11</v>
      </c>
      <c r="F16" s="30" t="s">
        <v>11</v>
      </c>
      <c r="G16" s="30" t="s">
        <v>11</v>
      </c>
      <c r="H16" s="25"/>
      <c r="I16" s="26"/>
      <c r="J16" s="16" t="str">
        <f aca="true" t="shared" si="0" ref="J16:J39">$A$1</f>
        <v>2017_Outrigger_U18, U24, Premier, Senior „A”, „B”, „C” _női, férfi_500m_Válassz!_</v>
      </c>
    </row>
    <row r="17" spans="2:10" ht="19.5" customHeight="1">
      <c r="B17" s="17">
        <v>3</v>
      </c>
      <c r="C17" s="25"/>
      <c r="D17" s="25"/>
      <c r="E17" s="25" t="s">
        <v>11</v>
      </c>
      <c r="F17" s="30" t="s">
        <v>11</v>
      </c>
      <c r="G17" s="30" t="s">
        <v>11</v>
      </c>
      <c r="H17" s="25"/>
      <c r="I17" s="26"/>
      <c r="J17" s="16" t="str">
        <f t="shared" si="0"/>
        <v>2017_Outrigger_U18, U24, Premier, Senior „A”, „B”, „C” _női, férfi_500m_Válassz!_</v>
      </c>
    </row>
    <row r="18" spans="2:10" ht="19.5" customHeight="1">
      <c r="B18" s="17">
        <v>4</v>
      </c>
      <c r="C18" s="25"/>
      <c r="D18" s="25"/>
      <c r="E18" s="25" t="s">
        <v>11</v>
      </c>
      <c r="F18" s="30" t="s">
        <v>11</v>
      </c>
      <c r="G18" s="30" t="s">
        <v>11</v>
      </c>
      <c r="H18" s="25"/>
      <c r="I18" s="26"/>
      <c r="J18" s="16" t="str">
        <f t="shared" si="0"/>
        <v>2017_Outrigger_U18, U24, Premier, Senior „A”, „B”, „C” _női, férfi_500m_Válassz!_</v>
      </c>
    </row>
    <row r="19" spans="2:10" ht="19.5" customHeight="1">
      <c r="B19" s="17">
        <v>5</v>
      </c>
      <c r="C19" s="25"/>
      <c r="D19" s="25"/>
      <c r="E19" s="25" t="s">
        <v>11</v>
      </c>
      <c r="F19" s="30" t="s">
        <v>11</v>
      </c>
      <c r="G19" s="30" t="s">
        <v>11</v>
      </c>
      <c r="H19" s="25"/>
      <c r="I19" s="26"/>
      <c r="J19" s="16" t="str">
        <f t="shared" si="0"/>
        <v>2017_Outrigger_U18, U24, Premier, Senior „A”, „B”, „C” _női, férfi_500m_Válassz!_</v>
      </c>
    </row>
    <row r="20" spans="2:10" ht="19.5" customHeight="1">
      <c r="B20" s="17">
        <v>6</v>
      </c>
      <c r="C20" s="25"/>
      <c r="D20" s="25"/>
      <c r="E20" s="25" t="s">
        <v>11</v>
      </c>
      <c r="F20" s="30" t="s">
        <v>11</v>
      </c>
      <c r="G20" s="30" t="s">
        <v>11</v>
      </c>
      <c r="H20" s="25"/>
      <c r="I20" s="26"/>
      <c r="J20" s="16" t="str">
        <f t="shared" si="0"/>
        <v>2017_Outrigger_U18, U24, Premier, Senior „A”, „B”, „C” _női, férfi_500m_Válassz!_</v>
      </c>
    </row>
    <row r="21" spans="2:10" ht="19.5" customHeight="1">
      <c r="B21" s="17">
        <v>7</v>
      </c>
      <c r="C21" s="25"/>
      <c r="D21" s="25"/>
      <c r="E21" s="25" t="s">
        <v>11</v>
      </c>
      <c r="F21" s="30" t="s">
        <v>11</v>
      </c>
      <c r="G21" s="30" t="s">
        <v>11</v>
      </c>
      <c r="H21" s="25"/>
      <c r="I21" s="26"/>
      <c r="J21" s="16" t="str">
        <f t="shared" si="0"/>
        <v>2017_Outrigger_U18, U24, Premier, Senior „A”, „B”, „C” _női, férfi_500m_Válassz!_</v>
      </c>
    </row>
    <row r="22" spans="2:10" ht="19.5" customHeight="1">
      <c r="B22" s="17">
        <v>8</v>
      </c>
      <c r="C22" s="25"/>
      <c r="D22" s="25"/>
      <c r="E22" s="25" t="s">
        <v>11</v>
      </c>
      <c r="F22" s="30" t="s">
        <v>11</v>
      </c>
      <c r="G22" s="30" t="s">
        <v>11</v>
      </c>
      <c r="H22" s="25"/>
      <c r="I22" s="26"/>
      <c r="J22" s="16" t="str">
        <f t="shared" si="0"/>
        <v>2017_Outrigger_U18, U24, Premier, Senior „A”, „B”, „C” _női, férfi_500m_Válassz!_</v>
      </c>
    </row>
    <row r="23" spans="2:10" ht="19.5" customHeight="1">
      <c r="B23" s="17">
        <v>9</v>
      </c>
      <c r="C23" s="25"/>
      <c r="D23" s="25"/>
      <c r="E23" s="25" t="s">
        <v>11</v>
      </c>
      <c r="F23" s="30" t="s">
        <v>11</v>
      </c>
      <c r="G23" s="30" t="s">
        <v>11</v>
      </c>
      <c r="H23" s="25"/>
      <c r="I23" s="26"/>
      <c r="J23" s="16" t="str">
        <f t="shared" si="0"/>
        <v>2017_Outrigger_U18, U24, Premier, Senior „A”, „B”, „C” _női, férfi_500m_Válassz!_</v>
      </c>
    </row>
    <row r="24" spans="2:10" ht="19.5" customHeight="1">
      <c r="B24" s="17">
        <v>10</v>
      </c>
      <c r="C24" s="25"/>
      <c r="D24" s="25"/>
      <c r="E24" s="25" t="s">
        <v>11</v>
      </c>
      <c r="F24" s="30" t="s">
        <v>11</v>
      </c>
      <c r="G24" s="30" t="s">
        <v>11</v>
      </c>
      <c r="H24" s="25"/>
      <c r="I24" s="26"/>
      <c r="J24" s="16" t="str">
        <f t="shared" si="0"/>
        <v>2017_Outrigger_U18, U24, Premier, Senior „A”, „B”, „C” _női, férfi_500m_Válassz!_</v>
      </c>
    </row>
    <row r="25" spans="2:10" ht="19.5" customHeight="1">
      <c r="B25" s="17">
        <f>IF("10 fős open"=$I$5,"Tartalék",11)</f>
        <v>11</v>
      </c>
      <c r="C25" s="25"/>
      <c r="D25" s="25"/>
      <c r="E25" s="25" t="s">
        <v>11</v>
      </c>
      <c r="F25" s="30" t="s">
        <v>11</v>
      </c>
      <c r="G25" s="30" t="s">
        <v>11</v>
      </c>
      <c r="H25" s="25"/>
      <c r="I25" s="26"/>
      <c r="J25" s="16" t="str">
        <f t="shared" si="0"/>
        <v>2017_Outrigger_U18, U24, Premier, Senior „A”, „B”, „C” _női, férfi_500m_Válassz!_</v>
      </c>
    </row>
    <row r="26" spans="2:10" ht="19.5" customHeight="1">
      <c r="B26" s="17">
        <f>IF("10 fős open"=$I$5,"Tartalék",12)</f>
        <v>12</v>
      </c>
      <c r="C26" s="25"/>
      <c r="D26" s="25"/>
      <c r="E26" s="25" t="s">
        <v>11</v>
      </c>
      <c r="F26" s="30" t="s">
        <v>11</v>
      </c>
      <c r="G26" s="30" t="s">
        <v>11</v>
      </c>
      <c r="H26" s="25"/>
      <c r="I26" s="26"/>
      <c r="J26" s="16" t="str">
        <f t="shared" si="0"/>
        <v>2017_Outrigger_U18, U24, Premier, Senior „A”, „B”, „C” _női, férfi_500m_Válassz!_</v>
      </c>
    </row>
    <row r="27" spans="2:10" ht="19.5" customHeight="1">
      <c r="B27" s="17">
        <f>IF("10 fős open"=$I$5,"Kormányos",13)</f>
        <v>13</v>
      </c>
      <c r="C27" s="25"/>
      <c r="D27" s="25"/>
      <c r="E27" s="25" t="s">
        <v>11</v>
      </c>
      <c r="F27" s="30" t="s">
        <v>11</v>
      </c>
      <c r="G27" s="30" t="s">
        <v>11</v>
      </c>
      <c r="H27" s="25"/>
      <c r="I27" s="26"/>
      <c r="J27" s="16" t="str">
        <f t="shared" si="0"/>
        <v>2017_Outrigger_U18, U24, Premier, Senior „A”, „B”, „C” _női, férfi_500m_Válassz!_</v>
      </c>
    </row>
    <row r="28" spans="2:10" ht="19.5" customHeight="1">
      <c r="B28" s="17">
        <f>IF("10 fős open"=$I$5,"Dobos",14)</f>
        <v>14</v>
      </c>
      <c r="C28" s="25"/>
      <c r="D28" s="25"/>
      <c r="E28" s="25" t="s">
        <v>11</v>
      </c>
      <c r="F28" s="30" t="s">
        <v>11</v>
      </c>
      <c r="G28" s="30" t="s">
        <v>11</v>
      </c>
      <c r="H28" s="25"/>
      <c r="I28" s="26"/>
      <c r="J28" s="16" t="str">
        <f t="shared" si="0"/>
        <v>2017_Outrigger_U18, U24, Premier, Senior „A”, „B”, „C” _női, férfi_500m_Válassz!_</v>
      </c>
    </row>
    <row r="29" spans="2:10" ht="19.5" customHeight="1">
      <c r="B29" s="17">
        <f>IF("10 fős open"=$I$5," ",15)</f>
        <v>15</v>
      </c>
      <c r="C29" s="25"/>
      <c r="D29" s="25"/>
      <c r="E29" s="25" t="s">
        <v>11</v>
      </c>
      <c r="F29" s="30" t="s">
        <v>11</v>
      </c>
      <c r="G29" s="30" t="s">
        <v>11</v>
      </c>
      <c r="H29" s="25"/>
      <c r="I29" s="26"/>
      <c r="J29" s="16" t="str">
        <f t="shared" si="0"/>
        <v>2017_Outrigger_U18, U24, Premier, Senior „A”, „B”, „C” _női, férfi_500m_Válassz!_</v>
      </c>
    </row>
    <row r="30" spans="2:10" ht="19.5" customHeight="1">
      <c r="B30" s="17">
        <f>IF("10 fős open"=$I$5," ",16)</f>
        <v>16</v>
      </c>
      <c r="C30" s="25"/>
      <c r="D30" s="25"/>
      <c r="E30" s="25" t="s">
        <v>11</v>
      </c>
      <c r="F30" s="30" t="s">
        <v>11</v>
      </c>
      <c r="G30" s="30" t="s">
        <v>11</v>
      </c>
      <c r="H30" s="25"/>
      <c r="I30" s="26"/>
      <c r="J30" s="16" t="str">
        <f t="shared" si="0"/>
        <v>2017_Outrigger_U18, U24, Premier, Senior „A”, „B”, „C” _női, férfi_500m_Válassz!_</v>
      </c>
    </row>
    <row r="31" spans="2:10" ht="19.5" customHeight="1">
      <c r="B31" s="17">
        <f>IF("10 fős open"=$I$5," ",17)</f>
        <v>17</v>
      </c>
      <c r="C31" s="25"/>
      <c r="D31" s="25"/>
      <c r="E31" s="25" t="s">
        <v>11</v>
      </c>
      <c r="F31" s="30" t="s">
        <v>11</v>
      </c>
      <c r="G31" s="30" t="s">
        <v>11</v>
      </c>
      <c r="H31" s="25"/>
      <c r="I31" s="26"/>
      <c r="J31" s="16" t="str">
        <f t="shared" si="0"/>
        <v>2017_Outrigger_U18, U24, Premier, Senior „A”, „B”, „C” _női, férfi_500m_Válassz!_</v>
      </c>
    </row>
    <row r="32" spans="2:10" ht="19.5" customHeight="1">
      <c r="B32" s="17">
        <f>IF("10 fős open"=$I$5," ",18)</f>
        <v>18</v>
      </c>
      <c r="C32" s="25"/>
      <c r="D32" s="25"/>
      <c r="E32" s="25" t="s">
        <v>11</v>
      </c>
      <c r="F32" s="30" t="s">
        <v>11</v>
      </c>
      <c r="G32" s="30" t="s">
        <v>11</v>
      </c>
      <c r="H32" s="25"/>
      <c r="I32" s="26"/>
      <c r="J32" s="16" t="str">
        <f t="shared" si="0"/>
        <v>2017_Outrigger_U18, U24, Premier, Senior „A”, „B”, „C” _női, férfi_500m_Válassz!_</v>
      </c>
    </row>
    <row r="33" spans="2:10" ht="19.5" customHeight="1">
      <c r="B33" s="17">
        <f>IF("10 fős open"=$I$5," ",19)</f>
        <v>19</v>
      </c>
      <c r="C33" s="25"/>
      <c r="D33" s="25"/>
      <c r="E33" s="25" t="s">
        <v>11</v>
      </c>
      <c r="F33" s="30" t="s">
        <v>11</v>
      </c>
      <c r="G33" s="30" t="s">
        <v>11</v>
      </c>
      <c r="H33" s="25"/>
      <c r="I33" s="26"/>
      <c r="J33" s="16" t="str">
        <f t="shared" si="0"/>
        <v>2017_Outrigger_U18, U24, Premier, Senior „A”, „B”, „C” _női, férfi_500m_Válassz!_</v>
      </c>
    </row>
    <row r="34" spans="2:10" ht="19.5" customHeight="1">
      <c r="B34" s="17">
        <f>IF("10 fős open"=$I$5," ",20)</f>
        <v>20</v>
      </c>
      <c r="C34" s="25"/>
      <c r="D34" s="25"/>
      <c r="E34" s="25" t="s">
        <v>11</v>
      </c>
      <c r="F34" s="30" t="s">
        <v>11</v>
      </c>
      <c r="G34" s="30" t="s">
        <v>11</v>
      </c>
      <c r="H34" s="25"/>
      <c r="I34" s="26"/>
      <c r="J34" s="16" t="str">
        <f t="shared" si="0"/>
        <v>2017_Outrigger_U18, U24, Premier, Senior „A”, „B”, „C” _női, férfi_500m_Válassz!_</v>
      </c>
    </row>
    <row r="35" spans="2:10" ht="19.5" customHeight="1">
      <c r="B35" s="17">
        <v>21</v>
      </c>
      <c r="C35" s="25"/>
      <c r="D35" s="25"/>
      <c r="E35" s="25" t="s">
        <v>11</v>
      </c>
      <c r="F35" s="30" t="s">
        <v>11</v>
      </c>
      <c r="G35" s="30" t="s">
        <v>11</v>
      </c>
      <c r="H35" s="25"/>
      <c r="I35" s="26"/>
      <c r="J35" s="16" t="str">
        <f t="shared" si="0"/>
        <v>2017_Outrigger_U18, U24, Premier, Senior „A”, „B”, „C” _női, férfi_500m_Válassz!_</v>
      </c>
    </row>
    <row r="36" spans="2:10" ht="19.5" customHeight="1">
      <c r="B36" s="17">
        <v>2</v>
      </c>
      <c r="C36" s="25"/>
      <c r="D36" s="25"/>
      <c r="E36" s="25" t="s">
        <v>11</v>
      </c>
      <c r="F36" s="30" t="s">
        <v>11</v>
      </c>
      <c r="G36" s="30" t="s">
        <v>11</v>
      </c>
      <c r="H36" s="25"/>
      <c r="I36" s="26"/>
      <c r="J36" s="16" t="str">
        <f t="shared" si="0"/>
        <v>2017_Outrigger_U18, U24, Premier, Senior „A”, „B”, „C” _női, férfi_500m_Válassz!_</v>
      </c>
    </row>
    <row r="37" spans="2:10" ht="19.5" customHeight="1">
      <c r="B37" s="17">
        <v>23</v>
      </c>
      <c r="C37" s="25"/>
      <c r="D37" s="25"/>
      <c r="E37" s="25" t="s">
        <v>11</v>
      </c>
      <c r="F37" s="30" t="s">
        <v>11</v>
      </c>
      <c r="G37" s="30" t="s">
        <v>11</v>
      </c>
      <c r="H37" s="25"/>
      <c r="I37" s="26"/>
      <c r="J37" s="16" t="str">
        <f t="shared" si="0"/>
        <v>2017_Outrigger_U18, U24, Premier, Senior „A”, „B”, „C” _női, férfi_500m_Válassz!_</v>
      </c>
    </row>
    <row r="38" spans="2:10" ht="19.5" customHeight="1">
      <c r="B38" s="17">
        <v>24</v>
      </c>
      <c r="C38" s="25"/>
      <c r="D38" s="25"/>
      <c r="E38" s="25" t="s">
        <v>11</v>
      </c>
      <c r="F38" s="30" t="s">
        <v>11</v>
      </c>
      <c r="G38" s="30" t="s">
        <v>11</v>
      </c>
      <c r="H38" s="25"/>
      <c r="I38" s="26"/>
      <c r="J38" s="16" t="str">
        <f t="shared" si="0"/>
        <v>2017_Outrigger_U18, U24, Premier, Senior „A”, „B”, „C” _női, férfi_500m_Válassz!_</v>
      </c>
    </row>
    <row r="39" spans="2:10" ht="19.5" customHeight="1">
      <c r="B39" s="17">
        <v>25</v>
      </c>
      <c r="C39" s="25"/>
      <c r="D39" s="25"/>
      <c r="E39" s="25" t="s">
        <v>11</v>
      </c>
      <c r="F39" s="30" t="s">
        <v>11</v>
      </c>
      <c r="G39" s="30" t="s">
        <v>11</v>
      </c>
      <c r="H39" s="25"/>
      <c r="I39" s="26"/>
      <c r="J39" s="16" t="str">
        <f t="shared" si="0"/>
        <v>2017_Outrigger_U18, U24, Premier, Senior „A”, „B”, „C” _női, férfi_500m_Válassz!_</v>
      </c>
    </row>
    <row r="40" spans="2:10" ht="15">
      <c r="B40" s="2"/>
      <c r="C40" s="20"/>
      <c r="D40" s="21"/>
      <c r="E40" s="21"/>
      <c r="F40" s="21"/>
      <c r="G40" s="21"/>
      <c r="H40" s="22"/>
      <c r="I40" s="23"/>
      <c r="J40" s="11"/>
    </row>
    <row r="41" spans="2:10" ht="13.5">
      <c r="B41" s="38" t="s">
        <v>28</v>
      </c>
      <c r="D41" s="39"/>
      <c r="E41" s="39"/>
      <c r="F41" s="3"/>
      <c r="G41" s="3"/>
      <c r="H41" s="4" t="s">
        <v>29</v>
      </c>
      <c r="I41" s="1"/>
      <c r="J41" s="11"/>
    </row>
    <row r="42" spans="9:10" ht="13.5">
      <c r="I42" s="18"/>
      <c r="J42" s="11"/>
    </row>
    <row r="43" spans="8:10" ht="13.5">
      <c r="H43" s="19"/>
      <c r="I43" s="18"/>
      <c r="J43" s="11"/>
    </row>
    <row r="44" spans="8:10" ht="13.5" hidden="1">
      <c r="H44" s="19"/>
      <c r="I44" s="18"/>
      <c r="J44" s="11"/>
    </row>
    <row r="45" spans="8:10" ht="13.5" hidden="1">
      <c r="H45" s="19"/>
      <c r="I45" s="18"/>
      <c r="J45" s="11"/>
    </row>
    <row r="46" spans="8:10" ht="13.5" hidden="1">
      <c r="H46" s="19"/>
      <c r="I46" s="18"/>
      <c r="J46" s="11"/>
    </row>
    <row r="47" spans="8:10" ht="13.5" hidden="1">
      <c r="H47" s="19"/>
      <c r="I47" s="18"/>
      <c r="J47" s="11"/>
    </row>
    <row r="48" spans="8:10" ht="13.5" hidden="1">
      <c r="H48" s="19"/>
      <c r="I48" s="18"/>
      <c r="J48" s="11"/>
    </row>
    <row r="49" spans="8:10" ht="13.5" hidden="1">
      <c r="H49" s="19"/>
      <c r="I49" s="18"/>
      <c r="J49" s="11"/>
    </row>
    <row r="50" spans="8:10" ht="13.5" hidden="1">
      <c r="H50" s="19"/>
      <c r="I50" s="18"/>
      <c r="J50" s="11"/>
    </row>
    <row r="51" spans="8:10" ht="13.5" hidden="1">
      <c r="H51" s="19"/>
      <c r="I51" s="18"/>
      <c r="J51" s="11"/>
    </row>
    <row r="52" spans="8:10" ht="13.5" hidden="1">
      <c r="H52" s="19"/>
      <c r="I52" s="18"/>
      <c r="J52" s="11"/>
    </row>
    <row r="53" spans="9:10" ht="13.5" hidden="1">
      <c r="I53" s="18"/>
      <c r="J53" s="11"/>
    </row>
    <row r="54" spans="9:10" ht="13.5" hidden="1">
      <c r="I54" s="18"/>
      <c r="J54" s="11"/>
    </row>
    <row r="55" spans="9:10" ht="13.5" hidden="1">
      <c r="I55" s="18"/>
      <c r="J55" s="11"/>
    </row>
    <row r="56" spans="9:10" ht="13.5" hidden="1">
      <c r="I56" s="18"/>
      <c r="J56" s="11"/>
    </row>
    <row r="57" spans="9:10" ht="13.5" hidden="1">
      <c r="I57" s="18"/>
      <c r="J57" s="11"/>
    </row>
    <row r="58" spans="9:10" ht="13.5" hidden="1">
      <c r="I58" s="18"/>
      <c r="J58" s="11"/>
    </row>
    <row r="59" spans="9:10" ht="13.5" hidden="1">
      <c r="I59" s="18"/>
      <c r="J59" s="11"/>
    </row>
    <row r="60" spans="9:10" ht="13.5" hidden="1">
      <c r="I60" s="18"/>
      <c r="J60" s="11"/>
    </row>
    <row r="61" spans="9:10" ht="13.5" hidden="1">
      <c r="I61" s="18"/>
      <c r="J61" s="11"/>
    </row>
    <row r="62" spans="9:10" ht="13.5" hidden="1">
      <c r="I62" s="18"/>
      <c r="J62" s="11"/>
    </row>
    <row r="63" spans="9:10" ht="13.5" hidden="1">
      <c r="I63" s="18"/>
      <c r="J63" s="11"/>
    </row>
    <row r="64" ht="13.5" hidden="1">
      <c r="I64" s="18"/>
    </row>
    <row r="65" ht="13.5" hidden="1">
      <c r="I65" s="18"/>
    </row>
    <row r="66" ht="13.5" hidden="1"/>
    <row r="67" ht="13.5" hidden="1"/>
    <row r="68" ht="13.5" hidden="1"/>
    <row r="69" ht="13.5" hidden="1"/>
    <row r="70" ht="13.5" hidden="1"/>
    <row r="71" ht="13.5"/>
  </sheetData>
  <sheetProtection password="CCA2" sheet="1" objects="1" scenarios="1" selectLockedCells="1"/>
  <mergeCells count="7">
    <mergeCell ref="D41:E41"/>
    <mergeCell ref="B11:I11"/>
    <mergeCell ref="B12:I12"/>
    <mergeCell ref="D2:F3"/>
    <mergeCell ref="D4:F4"/>
    <mergeCell ref="D5:F5"/>
    <mergeCell ref="D6:F6"/>
  </mergeCells>
  <dataValidations count="4">
    <dataValidation type="list" allowBlank="1" showInputMessage="1" showErrorMessage="1" sqref="I2">
      <formula1>"Válassz!,RÁBA SC,FEKETE GYÖNGY(RSC),DRAGON AQUA SE,DUNAI SÁRKÁNYOK VÁC,ARRABONA SC,SUGO SC,DRAGON STEEL SE,DRAGONMASTERS VSE,KÖRÖS DRAGON SE,PTE-PEAC,AQUA SPORT PROMOCIÓ SE,LAPÁTOLÓK SE,BKV ELŐRE SC,SZaBaDiDőS"</formula1>
    </dataValidation>
    <dataValidation type="list" allowBlank="1" showInputMessage="1" showErrorMessage="1" sqref="F15:F39">
      <formula1>"Válassz!,férfi,női"</formula1>
    </dataValidation>
    <dataValidation type="list" allowBlank="1" showInputMessage="1" showErrorMessage="1" sqref="G15:G39">
      <formula1>"Válassz!,bal,jobb"</formula1>
    </dataValidation>
    <dataValidation type="list" allowBlank="1" showInputMessage="1" showErrorMessage="1" sqref="E15:E39">
      <formula1>"Válassz!,U18,U24,Premier,Senior A,Senior B,Senior C"</formula1>
    </dataValidation>
  </dataValidations>
  <hyperlinks>
    <hyperlink ref="I8" r:id="rId1" display="nyilvantartas@sarkanyhajozas.hu"/>
  </hyperlinks>
  <printOptions/>
  <pageMargins left="0.7" right="0.7" top="0.75" bottom="0.75" header="0.3" footer="0.3"/>
  <pageSetup fitToHeight="1" fitToWidth="1" horizontalDpi="600" verticalDpi="600" orientation="landscape" scale="67" r:id="rId5"/>
  <headerFooter>
    <oddHeader>&amp;L&amp;G&amp;C&amp;12NEVEZÉSI LAP / LEGÉNYSÉGI LISTA / FELELŐSSÉGVÁLLALÁSI NYILATKOZAT</oddHeader>
    <oddFooter>&amp;L&amp;G     Magyar Sárkányhajó Szövetség&amp;C&amp;G    A Nemzeti Versenysport Szövetség alapító tagja&amp;R&amp;D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Járosi Péter</cp:lastModifiedBy>
  <cp:lastPrinted>2018-03-01T07:59:15Z</cp:lastPrinted>
  <dcterms:created xsi:type="dcterms:W3CDTF">2016-02-15T16:04:24Z</dcterms:created>
  <dcterms:modified xsi:type="dcterms:W3CDTF">2018-03-01T07:59:21Z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8609cc85-53d7-467b-bdb4-26a7330605e7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AdHocReviewCycleID">
    <vt:i4>1292483069</vt:i4>
  </property>
  <property fmtid="{D5CDD505-2E9C-101B-9397-08002B2CF9AE}" pid="8" name="_NewReviewCycle">
    <vt:lpwstr/>
  </property>
  <property fmtid="{D5CDD505-2E9C-101B-9397-08002B2CF9AE}" pid="9" name="_EmailSubject">
    <vt:lpwstr>outrigger bajnokság nevezési lap </vt:lpwstr>
  </property>
  <property fmtid="{D5CDD505-2E9C-101B-9397-08002B2CF9AE}" pid="10" name="_AuthorEmail">
    <vt:lpwstr>patricia.sohar@merck.com</vt:lpwstr>
  </property>
  <property fmtid="{D5CDD505-2E9C-101B-9397-08002B2CF9AE}" pid="11" name="_AuthorEmailDisplayName">
    <vt:lpwstr>Sohár, Patrícia</vt:lpwstr>
  </property>
  <property fmtid="{D5CDD505-2E9C-101B-9397-08002B2CF9AE}" pid="12" name="_ReviewingToolsShownOnce">
    <vt:lpwstr/>
  </property>
</Properties>
</file>